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Users/carolineedwards/Desktop/"/>
    </mc:Choice>
  </mc:AlternateContent>
  <xr:revisionPtr revIDLastSave="0" documentId="13_ncr:1_{45C4CBFE-186B-AA48-A572-F248AE19BEF2}" xr6:coauthVersionLast="47" xr6:coauthVersionMax="47" xr10:uidLastSave="{00000000-0000-0000-0000-000000000000}"/>
  <bookViews>
    <workbookView xWindow="1060" yWindow="500" windowWidth="42160" windowHeight="22320" activeTab="1" xr2:uid="{00000000-000D-0000-FFFF-FFFF00000000}"/>
  </bookViews>
  <sheets>
    <sheet name="Banding" sheetId="1" r:id="rId1"/>
    <sheet name="AHSS Journals" sheetId="2" r:id="rId2"/>
    <sheet name="STEM Journals" sheetId="3" r:id="rId3"/>
    <sheet name="Y2 JOURNALS &amp; FLIPS" sheetId="7" r:id="rId4"/>
    <sheet name="Pub. Member Applications 2026"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TStUaS8cA0lZ150wbz0U7i/vWy+wnw/4kZKO+cE8ASw="/>
    </ext>
  </extLst>
</workbook>
</file>

<file path=xl/calcChain.xml><?xml version="1.0" encoding="utf-8"?>
<calcChain xmlns="http://schemas.openxmlformats.org/spreadsheetml/2006/main">
  <c r="D107" i="7" l="1"/>
  <c r="E107" i="7" s="1"/>
  <c r="D106" i="7"/>
  <c r="E106" i="7" s="1"/>
  <c r="D103" i="7"/>
  <c r="E103" i="7"/>
  <c r="D104" i="7"/>
  <c r="E104" i="7" s="1"/>
  <c r="D105" i="7"/>
  <c r="E105" i="7" s="1"/>
  <c r="D102" i="7"/>
  <c r="E102" i="7" s="1"/>
  <c r="D101" i="7"/>
  <c r="E101" i="7" s="1"/>
  <c r="D100" i="7"/>
  <c r="E100" i="7" s="1"/>
  <c r="D96" i="7"/>
  <c r="E96" i="7" s="1"/>
  <c r="D97" i="7"/>
  <c r="E97" i="7" s="1"/>
  <c r="D98" i="7"/>
  <c r="E98" i="7" s="1"/>
  <c r="D99" i="7"/>
  <c r="E99" i="7" s="1"/>
  <c r="D95" i="7"/>
  <c r="E95" i="7" s="1"/>
  <c r="D94" i="7"/>
  <c r="E94" i="7" s="1"/>
  <c r="D93" i="7"/>
  <c r="E93" i="7" s="1"/>
  <c r="D92" i="7"/>
  <c r="E92" i="7" s="1"/>
  <c r="D91" i="7"/>
  <c r="E91" i="7" s="1"/>
  <c r="D90" i="7"/>
  <c r="E90" i="7" s="1"/>
  <c r="G88" i="7"/>
  <c r="D88" i="7" s="1"/>
  <c r="E88" i="7" s="1"/>
  <c r="D86" i="7"/>
  <c r="E86" i="7" s="1"/>
  <c r="D85" i="7"/>
  <c r="E85" i="7" s="1"/>
  <c r="D84" i="7"/>
  <c r="E84" i="7" s="1"/>
  <c r="D83" i="7"/>
  <c r="E83" i="7" s="1"/>
  <c r="D82" i="7"/>
  <c r="E82" i="7" s="1"/>
  <c r="G77" i="7"/>
  <c r="D77" i="7" s="1"/>
  <c r="E77" i="7" s="1"/>
  <c r="G73" i="7"/>
  <c r="D73" i="7" s="1"/>
  <c r="E73" i="7" s="1"/>
  <c r="G72" i="7"/>
  <c r="D72" i="7"/>
  <c r="E72" i="7" s="1"/>
  <c r="D71" i="7"/>
  <c r="E71" i="7" s="1"/>
  <c r="D70" i="7"/>
  <c r="E70" i="7" s="1"/>
  <c r="D62" i="7"/>
  <c r="G61" i="7"/>
  <c r="D61" i="7" s="1"/>
  <c r="G60" i="7"/>
  <c r="D60" i="7" s="1"/>
  <c r="G59" i="7"/>
  <c r="D59" i="7" s="1"/>
  <c r="G58" i="7"/>
  <c r="D58" i="7" s="1"/>
  <c r="G57" i="7"/>
  <c r="D57" i="7" s="1"/>
  <c r="G56" i="7"/>
  <c r="D56" i="7" s="1"/>
  <c r="D55" i="7"/>
  <c r="D53" i="7"/>
  <c r="G51" i="7"/>
  <c r="D51" i="7" s="1"/>
  <c r="G50" i="7"/>
  <c r="D50" i="7" s="1"/>
  <c r="G49" i="7"/>
  <c r="D49" i="7" s="1"/>
  <c r="G48" i="7"/>
  <c r="D48" i="7" s="1"/>
  <c r="G47" i="7"/>
  <c r="D47" i="7" s="1"/>
  <c r="G46" i="7"/>
  <c r="D46" i="7" s="1"/>
  <c r="G45" i="7"/>
  <c r="D45" i="7" s="1"/>
  <c r="G44" i="7"/>
  <c r="D44" i="7" s="1"/>
  <c r="E44" i="7" s="1"/>
  <c r="G43" i="7"/>
  <c r="D43" i="7" s="1"/>
  <c r="G42" i="7"/>
  <c r="D42" i="7" s="1"/>
  <c r="G41" i="7"/>
  <c r="D41" i="7" s="1"/>
  <c r="G40" i="7"/>
  <c r="D40" i="7" s="1"/>
  <c r="G38" i="7"/>
  <c r="D38" i="7" s="1"/>
  <c r="D34" i="7"/>
  <c r="D33" i="7"/>
  <c r="D32" i="7"/>
  <c r="G31" i="7"/>
  <c r="D31" i="7" s="1"/>
  <c r="G30" i="7"/>
  <c r="D30" i="7" s="1"/>
  <c r="E30" i="7" s="1"/>
  <c r="D29" i="7"/>
  <c r="E29" i="7" s="1"/>
  <c r="D28" i="7"/>
  <c r="D27" i="7"/>
  <c r="G26" i="7"/>
  <c r="D26" i="7" s="1"/>
  <c r="D25" i="7"/>
  <c r="G24" i="7"/>
  <c r="D24" i="7" s="1"/>
  <c r="G23" i="7"/>
  <c r="D23" i="7" s="1"/>
  <c r="G22" i="7"/>
  <c r="D22" i="7" s="1"/>
  <c r="E22" i="7" s="1"/>
  <c r="G21" i="7"/>
  <c r="D21" i="7" s="1"/>
  <c r="G20" i="7"/>
  <c r="G17" i="7"/>
  <c r="D17" i="7" s="1"/>
  <c r="G16" i="7"/>
  <c r="D16" i="7" s="1"/>
  <c r="G15" i="7"/>
  <c r="D15" i="7" s="1"/>
  <c r="G14" i="7"/>
  <c r="D14" i="7" s="1"/>
  <c r="G87" i="3"/>
  <c r="D87" i="3" s="1"/>
  <c r="E87" i="3" s="1"/>
  <c r="D85" i="3"/>
  <c r="G83" i="3"/>
  <c r="D83" i="3" s="1"/>
  <c r="E83" i="3" s="1"/>
  <c r="D82" i="3"/>
  <c r="D81" i="3"/>
  <c r="D80" i="3"/>
  <c r="D79" i="3"/>
  <c r="D78" i="3"/>
  <c r="D77" i="3"/>
  <c r="D76" i="3"/>
  <c r="D75" i="3"/>
  <c r="D74" i="3"/>
  <c r="D73" i="3"/>
  <c r="D72" i="3"/>
  <c r="D71" i="3"/>
  <c r="D70" i="3"/>
  <c r="E70" i="3" s="1"/>
  <c r="D69" i="3"/>
  <c r="D68" i="3"/>
  <c r="D67" i="3"/>
  <c r="D66" i="3"/>
  <c r="D65" i="3"/>
  <c r="D64" i="3"/>
  <c r="D63" i="3"/>
  <c r="D62" i="3"/>
  <c r="D61" i="3"/>
  <c r="D60" i="3"/>
  <c r="D59" i="3"/>
  <c r="D58" i="3"/>
  <c r="D57" i="3"/>
  <c r="D56" i="3"/>
  <c r="D55" i="3"/>
  <c r="D54" i="3"/>
  <c r="D53" i="3"/>
  <c r="E53" i="3" s="1"/>
  <c r="D52" i="3"/>
  <c r="D51" i="3"/>
  <c r="D50" i="3"/>
  <c r="E50" i="3" s="1"/>
  <c r="D49" i="3"/>
  <c r="D48" i="3"/>
  <c r="D47" i="3"/>
  <c r="D46" i="3"/>
  <c r="D45" i="3"/>
  <c r="E45" i="3" s="1"/>
  <c r="D44" i="3"/>
  <c r="D43" i="3"/>
  <c r="D42" i="3"/>
  <c r="D41" i="3"/>
  <c r="D40" i="3"/>
  <c r="E40" i="3" s="1"/>
  <c r="D39" i="3"/>
  <c r="D38" i="3"/>
  <c r="E38" i="3" s="1"/>
  <c r="D37" i="3"/>
  <c r="D36" i="3"/>
  <c r="D35" i="3"/>
  <c r="D34" i="3"/>
  <c r="D33" i="3"/>
  <c r="D32" i="3"/>
  <c r="D31" i="3"/>
  <c r="D30" i="3"/>
  <c r="D29" i="3"/>
  <c r="E29" i="3" s="1"/>
  <c r="D28" i="3"/>
  <c r="D27" i="3"/>
  <c r="D26" i="3"/>
  <c r="D25" i="3"/>
  <c r="D24" i="3"/>
  <c r="D23" i="3"/>
  <c r="D22" i="3"/>
  <c r="E22" i="3" s="1"/>
  <c r="D21" i="3"/>
  <c r="D20" i="3"/>
  <c r="D19" i="3"/>
  <c r="D18" i="3"/>
  <c r="D17" i="3"/>
  <c r="D16" i="3"/>
  <c r="D15" i="3"/>
  <c r="D14" i="3"/>
  <c r="D13" i="3"/>
  <c r="D12" i="3"/>
  <c r="D11" i="3"/>
  <c r="D10" i="3"/>
  <c r="G8" i="3"/>
  <c r="D8" i="3" s="1"/>
  <c r="G7" i="3"/>
  <c r="D7" i="3" s="1"/>
  <c r="E7" i="3" s="1"/>
  <c r="G6" i="3"/>
  <c r="D6" i="3" s="1"/>
  <c r="G5" i="3"/>
  <c r="D5" i="3" s="1"/>
  <c r="G4" i="3"/>
  <c r="D4" i="3" s="1"/>
  <c r="G3" i="3"/>
  <c r="D3" i="3" s="1"/>
  <c r="D2" i="3"/>
  <c r="D201" i="2"/>
  <c r="D200" i="2"/>
  <c r="D199" i="2"/>
  <c r="D198" i="2"/>
  <c r="E198" i="2" s="1"/>
  <c r="D197" i="2"/>
  <c r="D196" i="2"/>
  <c r="D195" i="2"/>
  <c r="D194" i="2"/>
  <c r="D193" i="2"/>
  <c r="D192" i="2"/>
  <c r="E192" i="2" s="1"/>
  <c r="D191" i="2"/>
  <c r="D190" i="2"/>
  <c r="D188" i="2"/>
  <c r="D187" i="2"/>
  <c r="D186" i="2"/>
  <c r="D185" i="2"/>
  <c r="D184" i="2"/>
  <c r="D183" i="2"/>
  <c r="D182" i="2"/>
  <c r="G181" i="2"/>
  <c r="D181" i="2" s="1"/>
  <c r="G180" i="2"/>
  <c r="D180" i="2" s="1"/>
  <c r="G179" i="2"/>
  <c r="D179" i="2" s="1"/>
  <c r="E179" i="2" s="1"/>
  <c r="G178" i="2"/>
  <c r="D178" i="2" s="1"/>
  <c r="G177" i="2"/>
  <c r="D177" i="2" s="1"/>
  <c r="G176" i="2"/>
  <c r="D176" i="2" s="1"/>
  <c r="G175" i="2"/>
  <c r="D175" i="2" s="1"/>
  <c r="G174" i="2"/>
  <c r="D174" i="2" s="1"/>
  <c r="G173" i="2"/>
  <c r="D173" i="2" s="1"/>
  <c r="G172" i="2"/>
  <c r="D172" i="2" s="1"/>
  <c r="G171" i="2"/>
  <c r="D171" i="2" s="1"/>
  <c r="E171" i="2" s="1"/>
  <c r="G170" i="2"/>
  <c r="D170" i="2" s="1"/>
  <c r="G169" i="2"/>
  <c r="D169" i="2" s="1"/>
  <c r="E169" i="2" s="1"/>
  <c r="G168" i="2"/>
  <c r="D168" i="2" s="1"/>
  <c r="G167" i="2"/>
  <c r="D167" i="2" s="1"/>
  <c r="G166" i="2"/>
  <c r="D166" i="2" s="1"/>
  <c r="G165" i="2"/>
  <c r="D165" i="2" s="1"/>
  <c r="G164" i="2"/>
  <c r="D164" i="2" s="1"/>
  <c r="E164" i="2" s="1"/>
  <c r="G163" i="2"/>
  <c r="D163" i="2" s="1"/>
  <c r="G162" i="2"/>
  <c r="D162" i="2" s="1"/>
  <c r="G161" i="2"/>
  <c r="D161" i="2" s="1"/>
  <c r="G160" i="2"/>
  <c r="D160" i="2" s="1"/>
  <c r="G159" i="2"/>
  <c r="D159" i="2" s="1"/>
  <c r="G158" i="2"/>
  <c r="D158" i="2" s="1"/>
  <c r="G157" i="2"/>
  <c r="D157" i="2" s="1"/>
  <c r="G156" i="2"/>
  <c r="D156" i="2" s="1"/>
  <c r="G155" i="2"/>
  <c r="D155" i="2" s="1"/>
  <c r="G154" i="2"/>
  <c r="D154" i="2" s="1"/>
  <c r="G151" i="2"/>
  <c r="D151" i="2" s="1"/>
  <c r="E151" i="2" s="1"/>
  <c r="G150" i="2"/>
  <c r="D150" i="2" s="1"/>
  <c r="G149" i="2"/>
  <c r="D149" i="2" s="1"/>
  <c r="E149" i="2" s="1"/>
  <c r="G142" i="2"/>
  <c r="D142" i="2" s="1"/>
  <c r="G141" i="2"/>
  <c r="D141" i="2" s="1"/>
  <c r="G140" i="2"/>
  <c r="D140" i="2" s="1"/>
  <c r="G136" i="2"/>
  <c r="D136" i="2" s="1"/>
  <c r="E136" i="2" s="1"/>
  <c r="G135" i="2"/>
  <c r="D135" i="2" s="1"/>
  <c r="G134" i="2"/>
  <c r="D134" i="2" s="1"/>
  <c r="E134" i="2" s="1"/>
  <c r="G133" i="2"/>
  <c r="D133" i="2" s="1"/>
  <c r="E133" i="2" s="1"/>
  <c r="G132" i="2"/>
  <c r="D132" i="2" s="1"/>
  <c r="G131" i="2"/>
  <c r="D131" i="2" s="1"/>
  <c r="E131" i="2" s="1"/>
  <c r="G129" i="2"/>
  <c r="D129" i="2" s="1"/>
  <c r="G127" i="2"/>
  <c r="D127" i="2" s="1"/>
  <c r="E127" i="2" s="1"/>
  <c r="G121" i="2"/>
  <c r="D121" i="2" s="1"/>
  <c r="G120" i="2"/>
  <c r="D120" i="2" s="1"/>
  <c r="G117" i="2"/>
  <c r="D117" i="2" s="1"/>
  <c r="E117" i="2" s="1"/>
  <c r="G116" i="2"/>
  <c r="D116" i="2" s="1"/>
  <c r="G115" i="2"/>
  <c r="D115" i="2" s="1"/>
  <c r="E115" i="2" s="1"/>
  <c r="G114" i="2"/>
  <c r="D114" i="2" s="1"/>
  <c r="G113" i="2"/>
  <c r="D113" i="2" s="1"/>
  <c r="E113" i="2" s="1"/>
  <c r="G112" i="2"/>
  <c r="D112" i="2" s="1"/>
  <c r="D106" i="2"/>
  <c r="G105" i="2"/>
  <c r="D105" i="2" s="1"/>
  <c r="D104" i="2"/>
  <c r="D103" i="2"/>
  <c r="D102" i="2"/>
  <c r="E102" i="2" s="1"/>
  <c r="G101" i="2"/>
  <c r="D101" i="2" s="1"/>
  <c r="G100" i="2"/>
  <c r="D100" i="2" s="1"/>
  <c r="G99" i="2"/>
  <c r="D99" i="2" s="1"/>
  <c r="G98" i="2"/>
  <c r="D98" i="2" s="1"/>
  <c r="E98" i="2" s="1"/>
  <c r="G97" i="2"/>
  <c r="D97" i="2" s="1"/>
  <c r="D96" i="2"/>
  <c r="D95" i="2"/>
  <c r="E95" i="2" s="1"/>
  <c r="D94" i="2"/>
  <c r="D93" i="2"/>
  <c r="D92" i="2"/>
  <c r="D91" i="2"/>
  <c r="G90" i="2"/>
  <c r="D90" i="2" s="1"/>
  <c r="E90" i="2" s="1"/>
  <c r="G89" i="2"/>
  <c r="D89" i="2" s="1"/>
  <c r="E89" i="2" s="1"/>
  <c r="G88" i="2"/>
  <c r="D88" i="2" s="1"/>
  <c r="G87" i="2"/>
  <c r="D87" i="2" s="1"/>
  <c r="G86" i="2"/>
  <c r="D86" i="2" s="1"/>
  <c r="E86" i="2" s="1"/>
  <c r="G85" i="2"/>
  <c r="D85" i="2" s="1"/>
  <c r="E85" i="2" s="1"/>
  <c r="G84" i="2"/>
  <c r="D84" i="2" s="1"/>
  <c r="G83" i="2"/>
  <c r="D83" i="2" s="1"/>
  <c r="E83" i="2" s="1"/>
  <c r="G82" i="2"/>
  <c r="D82" i="2" s="1"/>
  <c r="D81" i="2"/>
  <c r="G80" i="2"/>
  <c r="D80" i="2" s="1"/>
  <c r="G79" i="2"/>
  <c r="D79" i="2" s="1"/>
  <c r="G78" i="2"/>
  <c r="D78" i="2" s="1"/>
  <c r="G77" i="2"/>
  <c r="D77" i="2" s="1"/>
  <c r="E77" i="2" s="1"/>
  <c r="G76" i="2"/>
  <c r="D76" i="2" s="1"/>
  <c r="E76" i="2" s="1"/>
  <c r="G75" i="2"/>
  <c r="D75" i="2" s="1"/>
  <c r="G74" i="2"/>
  <c r="D74" i="2" s="1"/>
  <c r="G73" i="2"/>
  <c r="D73" i="2" s="1"/>
  <c r="G72" i="2"/>
  <c r="D72" i="2" s="1"/>
  <c r="G71" i="2"/>
  <c r="D71" i="2" s="1"/>
  <c r="G70" i="2"/>
  <c r="D70" i="2" s="1"/>
  <c r="G69" i="2"/>
  <c r="D69" i="2" s="1"/>
  <c r="G68" i="2"/>
  <c r="D68" i="2" s="1"/>
  <c r="G67" i="2"/>
  <c r="D67" i="2" s="1"/>
  <c r="G66" i="2"/>
  <c r="D66" i="2" s="1"/>
  <c r="G65" i="2"/>
  <c r="D65" i="2" s="1"/>
  <c r="G64" i="2"/>
  <c r="D64" i="2" s="1"/>
  <c r="E64" i="2" s="1"/>
  <c r="G63" i="2"/>
  <c r="D63" i="2" s="1"/>
  <c r="G62" i="2"/>
  <c r="D62" i="2" s="1"/>
  <c r="G61" i="2"/>
  <c r="D61" i="2" s="1"/>
  <c r="G60" i="2"/>
  <c r="D60" i="2" s="1"/>
  <c r="G59" i="2"/>
  <c r="D59" i="2" s="1"/>
  <c r="E59" i="2" s="1"/>
  <c r="G58" i="2"/>
  <c r="D58" i="2" s="1"/>
  <c r="G57" i="2"/>
  <c r="D57" i="2" s="1"/>
  <c r="G56" i="2"/>
  <c r="D56" i="2" s="1"/>
  <c r="E56" i="2" s="1"/>
  <c r="G55" i="2"/>
  <c r="D55" i="2" s="1"/>
  <c r="G54" i="2"/>
  <c r="D54" i="2" s="1"/>
  <c r="G53" i="2"/>
  <c r="D53" i="2" s="1"/>
  <c r="G52" i="2"/>
  <c r="D52" i="2" s="1"/>
  <c r="G51" i="2"/>
  <c r="D51" i="2" s="1"/>
  <c r="E51" i="2" s="1"/>
  <c r="G50" i="2"/>
  <c r="D50" i="2" s="1"/>
  <c r="G49" i="2"/>
  <c r="D49" i="2" s="1"/>
  <c r="E49" i="2" s="1"/>
  <c r="G48" i="2"/>
  <c r="D48" i="2" s="1"/>
  <c r="G47" i="2"/>
  <c r="D47" i="2" s="1"/>
  <c r="G46" i="2"/>
  <c r="D46" i="2" s="1"/>
  <c r="G45" i="2"/>
  <c r="D45" i="2" s="1"/>
  <c r="E45" i="2" s="1"/>
  <c r="G44" i="2"/>
  <c r="D44" i="2" s="1"/>
  <c r="G43" i="2"/>
  <c r="D43" i="2" s="1"/>
  <c r="G42" i="2"/>
  <c r="D42" i="2" s="1"/>
  <c r="G41" i="2"/>
  <c r="D41" i="2" s="1"/>
  <c r="G40" i="2"/>
  <c r="D40" i="2" s="1"/>
  <c r="E40" i="2" s="1"/>
  <c r="G39" i="2"/>
  <c r="D39" i="2" s="1"/>
  <c r="G38" i="2"/>
  <c r="D38" i="2" s="1"/>
  <c r="E38" i="2" s="1"/>
  <c r="G37" i="2"/>
  <c r="D37" i="2" s="1"/>
  <c r="D36" i="2"/>
  <c r="D35" i="2"/>
  <c r="E35" i="2" s="1"/>
  <c r="D34" i="2"/>
  <c r="D33" i="2"/>
  <c r="D32" i="2"/>
  <c r="D31" i="2"/>
  <c r="D30" i="2"/>
  <c r="D29" i="2"/>
  <c r="D28" i="2"/>
  <c r="D27" i="2"/>
  <c r="D26" i="2"/>
  <c r="D25" i="2"/>
  <c r="D24" i="2"/>
  <c r="E24" i="2" s="1"/>
  <c r="D23" i="2"/>
  <c r="E23" i="2" s="1"/>
  <c r="D22" i="2"/>
  <c r="G21" i="2"/>
  <c r="D21" i="2" s="1"/>
  <c r="G20" i="2"/>
  <c r="D20" i="2" s="1"/>
  <c r="G19" i="2"/>
  <c r="D19" i="2" s="1"/>
  <c r="E19" i="2" s="1"/>
  <c r="G18" i="2"/>
  <c r="D18" i="2" s="1"/>
  <c r="E18" i="2" s="1"/>
  <c r="G17" i="2"/>
  <c r="D17" i="2" s="1"/>
  <c r="G16" i="2"/>
  <c r="D16" i="2" s="1"/>
  <c r="E16" i="2" s="1"/>
  <c r="G15" i="2"/>
  <c r="D15" i="2" s="1"/>
  <c r="G14" i="2"/>
  <c r="D14" i="2" s="1"/>
  <c r="E14" i="2" s="1"/>
  <c r="G13" i="2"/>
  <c r="D13" i="2" s="1"/>
  <c r="E13" i="2" s="1"/>
  <c r="G12" i="2"/>
  <c r="D12" i="2" s="1"/>
  <c r="G11" i="2"/>
  <c r="D11" i="2" s="1"/>
  <c r="G10" i="2"/>
  <c r="D10" i="2" s="1"/>
  <c r="G9" i="2"/>
  <c r="D9" i="2" s="1"/>
  <c r="E9" i="2" s="1"/>
  <c r="G7" i="2"/>
  <c r="D7" i="2" s="1"/>
  <c r="G6" i="2"/>
  <c r="D6" i="2" s="1"/>
  <c r="G5" i="2"/>
  <c r="D5" i="2" s="1"/>
  <c r="G4" i="2"/>
  <c r="D4" i="2" s="1"/>
  <c r="G3" i="2"/>
  <c r="D3" i="2" s="1"/>
  <c r="G2" i="2"/>
  <c r="R30" i="1"/>
  <c r="L30" i="1"/>
  <c r="X11" i="1" s="1"/>
  <c r="F30" i="1"/>
  <c r="X6" i="1" s="1"/>
  <c r="R26" i="1"/>
  <c r="R24" i="1"/>
  <c r="X15" i="1" s="1"/>
  <c r="L24" i="1"/>
  <c r="F24" i="1"/>
  <c r="R20" i="1"/>
  <c r="T26" i="1" s="1"/>
  <c r="N20" i="1"/>
  <c r="L20" i="1"/>
  <c r="H20" i="1"/>
  <c r="F20" i="1"/>
  <c r="R18" i="1"/>
  <c r="X14" i="1" s="1"/>
  <c r="L18" i="1"/>
  <c r="F18" i="1"/>
  <c r="X4" i="1" s="1"/>
  <c r="X16" i="1"/>
  <c r="T14" i="1"/>
  <c r="R14" i="1"/>
  <c r="T20" i="1" s="1"/>
  <c r="N14" i="1"/>
  <c r="L14" i="1"/>
  <c r="F14" i="1"/>
  <c r="R12" i="1"/>
  <c r="X13" i="1" s="1"/>
  <c r="L12" i="1"/>
  <c r="X8" i="1" s="1"/>
  <c r="F12" i="1"/>
  <c r="X3" i="1" s="1"/>
  <c r="X10" i="1"/>
  <c r="X9" i="1"/>
  <c r="R8" i="1"/>
  <c r="L8" i="1"/>
  <c r="F8" i="1"/>
  <c r="H14" i="1" s="1"/>
  <c r="X7" i="1"/>
  <c r="R6" i="1"/>
  <c r="X12" i="1" s="1"/>
  <c r="L6" i="1"/>
  <c r="F6" i="1"/>
  <c r="X5" i="1"/>
  <c r="X2" i="1"/>
  <c r="R2" i="1"/>
  <c r="T8" i="1" s="1"/>
  <c r="L2" i="1"/>
  <c r="N8" i="1" s="1"/>
  <c r="F2" i="1"/>
  <c r="H8" i="1" s="1"/>
  <c r="E39" i="3" l="1"/>
  <c r="E59" i="3"/>
  <c r="E17" i="3"/>
  <c r="G92" i="3"/>
  <c r="E16" i="7"/>
  <c r="E51" i="7"/>
  <c r="E28" i="7"/>
  <c r="E74" i="3"/>
  <c r="E61" i="3"/>
  <c r="E52" i="3"/>
  <c r="E44" i="3"/>
  <c r="E36" i="3"/>
  <c r="E28" i="3"/>
  <c r="E2" i="3"/>
  <c r="E72" i="3"/>
  <c r="E64" i="3"/>
  <c r="E55" i="3"/>
  <c r="E177" i="2"/>
  <c r="E82" i="3"/>
  <c r="E65" i="3"/>
  <c r="E196" i="2"/>
  <c r="E160" i="2"/>
  <c r="E103" i="2"/>
  <c r="E88" i="2"/>
  <c r="E199" i="2"/>
  <c r="E79" i="3"/>
  <c r="E68" i="3"/>
  <c r="E53" i="2"/>
  <c r="E71" i="3"/>
  <c r="E37" i="3"/>
  <c r="E22" i="2"/>
  <c r="E93" i="2"/>
  <c r="E62" i="2"/>
  <c r="E37" i="2"/>
  <c r="E80" i="3"/>
  <c r="E75" i="3"/>
  <c r="E21" i="3"/>
  <c r="E69" i="2"/>
  <c r="E73" i="2"/>
  <c r="E104" i="2"/>
  <c r="E142" i="2"/>
  <c r="E161" i="2"/>
  <c r="E3" i="3"/>
  <c r="E70" i="2"/>
  <c r="E166" i="2"/>
  <c r="E175" i="2"/>
  <c r="E180" i="2"/>
  <c r="E23" i="3"/>
  <c r="E34" i="3"/>
  <c r="E31" i="2"/>
  <c r="E105" i="2"/>
  <c r="E120" i="2"/>
  <c r="E156" i="2"/>
  <c r="E187" i="2"/>
  <c r="E3" i="2"/>
  <c r="E60" i="2"/>
  <c r="E194" i="2"/>
  <c r="E200" i="2"/>
  <c r="E4" i="3"/>
  <c r="E24" i="3"/>
  <c r="E31" i="3"/>
  <c r="E48" i="3"/>
  <c r="E67" i="3"/>
  <c r="E36" i="2"/>
  <c r="E65" i="2"/>
  <c r="E24" i="7"/>
  <c r="E12" i="3"/>
  <c r="E42" i="3"/>
  <c r="E60" i="3"/>
  <c r="E25" i="3"/>
  <c r="E87" i="2"/>
  <c r="E4" i="2"/>
  <c r="E26" i="2"/>
  <c r="E66" i="2"/>
  <c r="E150" i="2"/>
  <c r="E176" i="2"/>
  <c r="E67" i="2"/>
  <c r="E140" i="2"/>
  <c r="E172" i="2"/>
  <c r="E20" i="3"/>
  <c r="E62" i="3"/>
  <c r="E85" i="3"/>
  <c r="E43" i="7"/>
  <c r="E46" i="2"/>
  <c r="E56" i="3"/>
  <c r="E15" i="3"/>
  <c r="E63" i="3"/>
  <c r="E49" i="3"/>
  <c r="E66" i="3"/>
  <c r="E91" i="2"/>
  <c r="E61" i="2"/>
  <c r="E106" i="2"/>
  <c r="E167" i="2"/>
  <c r="E10" i="2"/>
  <c r="E21" i="2"/>
  <c r="E80" i="2"/>
  <c r="E157" i="2"/>
  <c r="E163" i="2"/>
  <c r="E14" i="3"/>
  <c r="E78" i="3"/>
  <c r="E48" i="2"/>
  <c r="E52" i="2"/>
  <c r="E158" i="2"/>
  <c r="E168" i="2"/>
  <c r="E183" i="2"/>
  <c r="E190" i="2"/>
  <c r="E10" i="3"/>
  <c r="E26" i="3"/>
  <c r="E54" i="2"/>
  <c r="E41" i="2"/>
  <c r="E82" i="2"/>
  <c r="E20" i="2"/>
  <c r="E17" i="2"/>
  <c r="E33" i="2"/>
  <c r="E63" i="2"/>
  <c r="E59" i="7"/>
  <c r="E47" i="7"/>
  <c r="E38" i="7"/>
  <c r="E29" i="2"/>
  <c r="E5" i="2"/>
  <c r="E185" i="2"/>
  <c r="E47" i="3"/>
  <c r="E32" i="3"/>
  <c r="E129" i="2"/>
  <c r="E116" i="2"/>
  <c r="E97" i="2"/>
  <c r="E14" i="7"/>
  <c r="E51" i="3"/>
  <c r="E78" i="2"/>
  <c r="E188" i="2"/>
  <c r="E15" i="2"/>
  <c r="E6" i="2"/>
  <c r="E12" i="2"/>
  <c r="E28" i="2"/>
  <c r="E44" i="2"/>
  <c r="E57" i="2"/>
  <c r="E68" i="2"/>
  <c r="E72" i="2"/>
  <c r="E100" i="2"/>
  <c r="E114" i="2"/>
  <c r="E141" i="2"/>
  <c r="E154" i="2"/>
  <c r="E201" i="2"/>
  <c r="E5" i="3"/>
  <c r="E11" i="3"/>
  <c r="E27" i="3"/>
  <c r="E33" i="3"/>
  <c r="E57" i="3"/>
  <c r="E76" i="3"/>
  <c r="E42" i="7"/>
  <c r="E53" i="7"/>
  <c r="E60" i="7"/>
  <c r="E11" i="2"/>
  <c r="E27" i="2"/>
  <c r="E58" i="2"/>
  <c r="E101" i="2"/>
  <c r="E121" i="2"/>
  <c r="E23" i="7"/>
  <c r="E55" i="7"/>
  <c r="E61" i="7"/>
  <c r="E7" i="2"/>
  <c r="E55" i="2"/>
  <c r="E193" i="2"/>
  <c r="E6" i="3"/>
  <c r="E58" i="3"/>
  <c r="E32" i="2"/>
  <c r="E94" i="2"/>
  <c r="E99" i="2"/>
  <c r="E132" i="2"/>
  <c r="E135" i="2"/>
  <c r="E162" i="2"/>
  <c r="E165" i="2"/>
  <c r="E184" i="2"/>
  <c r="E18" i="3"/>
  <c r="E30" i="3"/>
  <c r="E41" i="3"/>
  <c r="E54" i="3"/>
  <c r="E81" i="3"/>
  <c r="E48" i="7"/>
  <c r="E56" i="7"/>
  <c r="E62" i="7"/>
  <c r="E17" i="7"/>
  <c r="E49" i="7"/>
  <c r="E57" i="7"/>
  <c r="E50" i="7"/>
  <c r="E58" i="7"/>
  <c r="E34" i="2"/>
  <c r="E42" i="2"/>
  <c r="E74" i="2"/>
  <c r="E96" i="2"/>
  <c r="E174" i="2"/>
  <c r="E186" i="2"/>
  <c r="E19" i="3"/>
  <c r="E35" i="3"/>
  <c r="E43" i="3"/>
  <c r="E73" i="3"/>
  <c r="E25" i="7"/>
  <c r="E31" i="7"/>
  <c r="E45" i="7"/>
  <c r="E155" i="2"/>
  <c r="E25" i="2"/>
  <c r="E43" i="2"/>
  <c r="E75" i="2"/>
  <c r="E84" i="2"/>
  <c r="E112" i="2"/>
  <c r="E159" i="2"/>
  <c r="E178" i="2"/>
  <c r="E181" i="2"/>
  <c r="E191" i="2"/>
  <c r="E8" i="3"/>
  <c r="E16" i="3"/>
  <c r="E69" i="3"/>
  <c r="E21" i="7"/>
  <c r="E26" i="7"/>
  <c r="E32" i="7"/>
  <c r="E40" i="7"/>
  <c r="E46" i="7"/>
  <c r="E170" i="2"/>
  <c r="E173" i="2"/>
  <c r="E195" i="2"/>
  <c r="E46" i="3"/>
  <c r="E77" i="3"/>
  <c r="E39" i="2"/>
  <c r="E71" i="2"/>
  <c r="E34" i="7"/>
  <c r="E27" i="7"/>
  <c r="E33" i="7"/>
  <c r="G204" i="2"/>
  <c r="D2" i="2"/>
  <c r="E2" i="2" s="1"/>
  <c r="E30" i="2"/>
  <c r="E47" i="2"/>
  <c r="E50" i="2"/>
  <c r="E79" i="2"/>
  <c r="E81" i="2"/>
  <c r="E92" i="2"/>
  <c r="E182" i="2"/>
  <c r="E197" i="2"/>
  <c r="E13" i="3"/>
  <c r="E15" i="7"/>
  <c r="E41" i="7"/>
  <c r="E204" i="2" l="1"/>
  <c r="G208" i="2" s="1"/>
  <c r="E92" i="3"/>
  <c r="G207" i="2" l="1"/>
  <c r="G96" i="3"/>
  <c r="G9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104" authorId="0" shapeId="0" xr:uid="{00000000-0006-0000-0100-000002000000}">
      <text>
        <r>
          <rPr>
            <sz val="12"/>
            <color theme="1"/>
            <rFont val="Aptos Narrow"/>
            <scheme val="minor"/>
          </rPr>
          <t>======
ID#AAABt09cfgo
Jocelyn Dawson    (2025-10-30 15:12:14)
https://www.pennpress.org/journals/journal/jewish-quarterly-review/</t>
        </r>
      </text>
    </comment>
    <comment ref="W104" authorId="0" shapeId="0" xr:uid="{00000000-0006-0000-0100-000001000000}">
      <text>
        <r>
          <rPr>
            <sz val="12"/>
            <color theme="1"/>
            <rFont val="Aptos Narrow"/>
            <scheme val="minor"/>
          </rPr>
          <t>======
ID#AAABt09cfgw
Jocelyn Dawson    (2025-10-30 15:14:10)
Flipping to OA in 2026. Will be CC BY-NC-ND</t>
        </r>
      </text>
    </comment>
  </commentList>
  <extLst>
    <ext xmlns:r="http://schemas.openxmlformats.org/officeDocument/2006/relationships" uri="GoogleSheetsCustomDataVersion2">
      <go:sheetsCustomData xmlns:go="http://customooxmlschemas.google.com/" r:id="rId1" roundtripDataSignature="AMtx7mgTXlQs4ndSYN+0CnLgT3ziG3vGe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82" authorId="0" shapeId="0" xr:uid="{00000000-0006-0000-0200-000003000000}">
      <text>
        <r>
          <rPr>
            <sz val="12"/>
            <color rgb="FF000000"/>
            <rFont val="Aptos Narrow"/>
          </rPr>
          <t xml:space="preserve">======
</t>
        </r>
        <r>
          <rPr>
            <sz val="12"/>
            <color rgb="FF000000"/>
            <rFont val="Aptos Narrow"/>
          </rPr>
          <t xml:space="preserve">ID#AAABshb2I7w
</t>
        </r>
        <r>
          <rPr>
            <sz val="12"/>
            <color rgb="FF000000"/>
            <rFont val="Aptos Narrow"/>
          </rPr>
          <t xml:space="preserve">Caroline Edwards    (2025-10-16 14:26:45)
</t>
        </r>
        <r>
          <rPr>
            <sz val="12"/>
            <color rgb="FF000000"/>
            <rFont val="Aptos Narrow"/>
          </rPr>
          <t>Telus is a relaunch / merger of 2 journals that ARE in DOAJ - Tellus A and Tellus B.</t>
        </r>
      </text>
    </comment>
  </commentList>
  <extLst>
    <ext xmlns:r="http://schemas.openxmlformats.org/officeDocument/2006/relationships" uri="GoogleSheetsCustomDataVersion2">
      <go:sheetsCustomData xmlns:go="http://customooxmlschemas.google.com/" r:id="rId1" roundtripDataSignature="AMtx7mjf80Hq68vBZY28okP1+74OeV/R4Q=="/>
    </ext>
  </extLst>
</comments>
</file>

<file path=xl/sharedStrings.xml><?xml version="1.0" encoding="utf-8"?>
<sst xmlns="http://schemas.openxmlformats.org/spreadsheetml/2006/main" count="4684" uniqueCount="2162">
  <si>
    <t>Band</t>
  </si>
  <si>
    <t>Size</t>
  </si>
  <si>
    <t>No of articles pa not above</t>
  </si>
  <si>
    <t>Package</t>
  </si>
  <si>
    <t>A</t>
  </si>
  <si>
    <t>full</t>
  </si>
  <si>
    <t>B</t>
  </si>
  <si>
    <t>semi</t>
  </si>
  <si>
    <t>C</t>
  </si>
  <si>
    <t>skimmed</t>
  </si>
  <si>
    <t>Total</t>
  </si>
  <si>
    <t>Journal size</t>
  </si>
  <si>
    <t>Support level</t>
  </si>
  <si>
    <t>Tiny</t>
  </si>
  <si>
    <r>
      <rPr>
        <b/>
        <sz val="12"/>
        <color rgb="FFFF0000"/>
        <rFont val="Arial"/>
      </rPr>
      <t>A1</t>
    </r>
    <r>
      <rPr>
        <b/>
        <sz val="12"/>
        <color theme="1"/>
        <rFont val="Arial"/>
      </rPr>
      <t>. Tiny Journal: up to</t>
    </r>
  </si>
  <si>
    <t>articles</t>
  </si>
  <si>
    <r>
      <rPr>
        <b/>
        <sz val="12"/>
        <color rgb="FFFF0000"/>
        <rFont val="Arial"/>
      </rPr>
      <t>B1</t>
    </r>
    <r>
      <rPr>
        <b/>
        <sz val="12"/>
        <color theme="1"/>
        <rFont val="Arial"/>
      </rPr>
      <t>. Tiny Journal: up to</t>
    </r>
  </si>
  <si>
    <r>
      <rPr>
        <b/>
        <sz val="12"/>
        <color rgb="FFFF0000"/>
        <rFont val="Arial"/>
      </rPr>
      <t>C1</t>
    </r>
    <r>
      <rPr>
        <b/>
        <sz val="12"/>
        <color theme="1"/>
        <rFont val="Arial"/>
      </rPr>
      <t>. Tiny Journal: up to</t>
    </r>
  </si>
  <si>
    <t>A1</t>
  </si>
  <si>
    <t>Full</t>
  </si>
  <si>
    <t>Small</t>
  </si>
  <si>
    <t>Base payment to support journal</t>
  </si>
  <si>
    <t>A2</t>
  </si>
  <si>
    <t>Medium</t>
  </si>
  <si>
    <t>Costs towards article production (typesetting / copy-editing)</t>
  </si>
  <si>
    <t>A3</t>
  </si>
  <si>
    <t>Large</t>
  </si>
  <si>
    <t>Journal hosting, DOI minting, archiving, preservation, memberships, indexing memberships</t>
  </si>
  <si>
    <t>A4</t>
  </si>
  <si>
    <t>Very Large</t>
  </si>
  <si>
    <t>TOTAL JOURNAL FUNDING (annual payment)</t>
  </si>
  <si>
    <t>A5</t>
  </si>
  <si>
    <t>XL</t>
  </si>
  <si>
    <t>B1</t>
  </si>
  <si>
    <t>Semi-skimmed</t>
  </si>
  <si>
    <r>
      <rPr>
        <b/>
        <sz val="12"/>
        <color rgb="FFFF0000"/>
        <rFont val="Arial"/>
      </rPr>
      <t>A2</t>
    </r>
    <r>
      <rPr>
        <b/>
        <sz val="12"/>
        <color theme="1"/>
        <rFont val="Arial"/>
      </rPr>
      <t>. Small Journal: up to</t>
    </r>
  </si>
  <si>
    <t>above</t>
  </si>
  <si>
    <r>
      <rPr>
        <b/>
        <sz val="12"/>
        <color rgb="FFFF0000"/>
        <rFont val="Arial"/>
      </rPr>
      <t>B2</t>
    </r>
    <r>
      <rPr>
        <b/>
        <sz val="12"/>
        <color theme="1"/>
        <rFont val="Arial"/>
      </rPr>
      <t>. Small Journal: up to</t>
    </r>
  </si>
  <si>
    <r>
      <rPr>
        <b/>
        <sz val="12"/>
        <color rgb="FFFF0000"/>
        <rFont val="Arial"/>
      </rPr>
      <t>C2</t>
    </r>
    <r>
      <rPr>
        <b/>
        <sz val="12"/>
        <color theme="1"/>
        <rFont val="Arial"/>
      </rPr>
      <t>. Small Journal: up to</t>
    </r>
  </si>
  <si>
    <t>B2</t>
  </si>
  <si>
    <t>B3</t>
  </si>
  <si>
    <t xml:space="preserve">PLEASE ONLY EDIT THE CELLS </t>
  </si>
  <si>
    <t>B4</t>
  </si>
  <si>
    <t>WITH NUMBERS IN BLUE</t>
  </si>
  <si>
    <t>B5</t>
  </si>
  <si>
    <t>C1</t>
  </si>
  <si>
    <t>Skimmed</t>
  </si>
  <si>
    <t>C2</t>
  </si>
  <si>
    <r>
      <rPr>
        <b/>
        <sz val="12"/>
        <color rgb="FFFF0000"/>
        <rFont val="Arial"/>
      </rPr>
      <t>A3</t>
    </r>
    <r>
      <rPr>
        <b/>
        <sz val="12"/>
        <color theme="1"/>
        <rFont val="Arial"/>
      </rPr>
      <t>. Medium Journal: up to</t>
    </r>
  </si>
  <si>
    <r>
      <rPr>
        <b/>
        <sz val="12"/>
        <color rgb="FFFF0000"/>
        <rFont val="Arial"/>
      </rPr>
      <t>B3</t>
    </r>
    <r>
      <rPr>
        <b/>
        <sz val="12"/>
        <color theme="1"/>
        <rFont val="Arial"/>
      </rPr>
      <t>. Medium Journal: up to</t>
    </r>
  </si>
  <si>
    <r>
      <rPr>
        <b/>
        <sz val="12"/>
        <color rgb="FFFF0000"/>
        <rFont val="Arial"/>
      </rPr>
      <t>C3</t>
    </r>
    <r>
      <rPr>
        <b/>
        <sz val="12"/>
        <color theme="1"/>
        <rFont val="Arial"/>
      </rPr>
      <t>. Medium Journal: up to</t>
    </r>
  </si>
  <si>
    <t>C3</t>
  </si>
  <si>
    <t>C4</t>
  </si>
  <si>
    <t>C5</t>
  </si>
  <si>
    <r>
      <rPr>
        <b/>
        <sz val="12"/>
        <color rgb="FFFF0000"/>
        <rFont val="Arial"/>
      </rPr>
      <t>A4</t>
    </r>
    <r>
      <rPr>
        <b/>
        <sz val="12"/>
        <color theme="1"/>
        <rFont val="Arial"/>
      </rPr>
      <t>. Large Journal: up to</t>
    </r>
  </si>
  <si>
    <r>
      <rPr>
        <b/>
        <sz val="12"/>
        <color rgb="FFFF0000"/>
        <rFont val="Arial"/>
      </rPr>
      <t>B4</t>
    </r>
    <r>
      <rPr>
        <b/>
        <sz val="12"/>
        <color theme="1"/>
        <rFont val="Arial"/>
      </rPr>
      <t>. Large Journal: up to</t>
    </r>
  </si>
  <si>
    <r>
      <rPr>
        <b/>
        <sz val="12"/>
        <color rgb="FFFF0000"/>
        <rFont val="Arial"/>
      </rPr>
      <t>C4</t>
    </r>
    <r>
      <rPr>
        <b/>
        <sz val="12"/>
        <color theme="1"/>
        <rFont val="Arial"/>
      </rPr>
      <t>. Large Journal: up to</t>
    </r>
  </si>
  <si>
    <r>
      <rPr>
        <b/>
        <sz val="12"/>
        <color rgb="FFFF0000"/>
        <rFont val="Arial"/>
      </rPr>
      <t>A5</t>
    </r>
    <r>
      <rPr>
        <b/>
        <sz val="12"/>
        <color theme="1"/>
        <rFont val="Arial"/>
      </rPr>
      <t>. Very Large Journal: from</t>
    </r>
  </si>
  <si>
    <r>
      <rPr>
        <b/>
        <sz val="12"/>
        <color rgb="FFFF0000"/>
        <rFont val="Arial"/>
      </rPr>
      <t>B5</t>
    </r>
    <r>
      <rPr>
        <b/>
        <sz val="12"/>
        <color theme="1"/>
        <rFont val="Arial"/>
      </rPr>
      <t>. Very Large Journal: from</t>
    </r>
  </si>
  <si>
    <r>
      <rPr>
        <b/>
        <sz val="12"/>
        <color rgb="FFFF0000"/>
        <rFont val="Arial"/>
      </rPr>
      <t>C5</t>
    </r>
    <r>
      <rPr>
        <b/>
        <sz val="12"/>
        <color theme="1"/>
        <rFont val="Arial"/>
      </rPr>
      <t>. Very Large Journal: from</t>
    </r>
  </si>
  <si>
    <t>Journal name</t>
  </si>
  <si>
    <t>Year Est. / Original zombie</t>
  </si>
  <si>
    <t>Publisher</t>
  </si>
  <si>
    <t>Package &amp; Band</t>
  </si>
  <si>
    <t>Cost (££)</t>
  </si>
  <si>
    <t>No. of articles p/year</t>
  </si>
  <si>
    <t>Normalised no of articles</t>
  </si>
  <si>
    <t>Already in DOAJ? Y/pending/N</t>
  </si>
  <si>
    <t>Link to Journal</t>
  </si>
  <si>
    <t>ISSN (online)</t>
  </si>
  <si>
    <t>Description</t>
  </si>
  <si>
    <t>Language(s)</t>
  </si>
  <si>
    <t>Journal Owner</t>
  </si>
  <si>
    <t>Subject(s)</t>
  </si>
  <si>
    <t>Link to publisher website</t>
  </si>
  <si>
    <t>Scopus</t>
  </si>
  <si>
    <t>WOS impact factor</t>
  </si>
  <si>
    <t>Archive available diamond OA? (Y/N, notes)</t>
  </si>
  <si>
    <t>No. of years of archive</t>
  </si>
  <si>
    <t xml:space="preserve">Any USPs to note? </t>
  </si>
  <si>
    <t>Licencing</t>
  </si>
  <si>
    <t>Archiving</t>
  </si>
  <si>
    <t>Author retains all rights?</t>
  </si>
  <si>
    <t xml:space="preserve">Airea: Arts and Interdisciplinary Research </t>
  </si>
  <si>
    <t>University of Edinburgh (via Edinburgh Diamond)</t>
  </si>
  <si>
    <t>Y</t>
  </si>
  <si>
    <t>https://journals.ed.ac.uk/airea</t>
  </si>
  <si>
    <t>2516-8061</t>
  </si>
  <si>
    <t xml:space="preserve">Airea is a peer-reviewed, open-access journal operating at the intersections between inter, trans, and multi disciplinary artistic practices and research. It intends to map interdisciplinary territories of forms of contemporary art and technology, with particular focus on the way artistic methodologies, aesthetics and vocabularies are shifting in response to the developing digital practices. Initially conceived to publish the proceedings of sIREN's (Interdisciplinary Research Network) Arts and Digital Practices conference in 2017, this journal acts as a channel of communication between artists/researchers and practices; concepts and tools. In doing so, we hope to more firmly embed a critical framework of interdisciplinary research into contemporary arts discourse. Airea welcomes contributions responding to our annual calls for submissions and publishes special issues to accommodate materials from the activities of sIREN and RAFT research networks of Edinburgh College of Art. </t>
  </si>
  <si>
    <t>English</t>
  </si>
  <si>
    <t>Journal editor(s)</t>
  </si>
  <si>
    <t>https://journals.ed.ac.uk/</t>
  </si>
  <si>
    <t>CC BY</t>
  </si>
  <si>
    <t>CLOCKSS
LOCKSS
PKP PN
A national library: National Library of Scotland</t>
  </si>
  <si>
    <t xml:space="preserve">Concept: The Journal of Contemporary Community Education Practice Theory </t>
  </si>
  <si>
    <t>Pending</t>
  </si>
  <si>
    <t>https://concept.lib.ed.ac.uk/</t>
  </si>
  <si>
    <t>2042-6968</t>
  </si>
  <si>
    <t>The Journal of Contemporary Community Education Practice Theory. Concept offers a lively independent forum for critical debate and exchange of ideas in contemporary Community Education. Community Education is seen in the broadest sense to include community work, adult education and youth work and takes place in a range of settings and agencies. We see the concept of community education as dynamic and diverse and do not seek to reflect a fixed view.</t>
  </si>
  <si>
    <t>Policy, Governance &amp; International Relations</t>
  </si>
  <si>
    <t>CC BY-NC-SA</t>
  </si>
  <si>
    <t xml:space="preserve">Contemporary Challenges: The Global Crime, Justice and Security Journal </t>
  </si>
  <si>
    <t>https://journals.ed.ac.uk/ccj</t>
  </si>
  <si>
    <t>2634-7555</t>
  </si>
  <si>
    <t>Contemporary Challenges: The Global Crime, Justice and Security Journal (CCJ) is a student-led journal affiliated with the University of Edinburgh. CCJ was founded in 2020 by students from the MSc in Global Crime, Justice and Security and related programmes at Edinburgh Law School.</t>
  </si>
  <si>
    <t>Education &amp; Pedagogy</t>
  </si>
  <si>
    <t>Drawing On</t>
  </si>
  <si>
    <t>https://open.journals.ed.ac.uk/drawing-on</t>
  </si>
  <si>
    <t>2059-9978</t>
  </si>
  <si>
    <t xml:space="preserve">Drawing On provides a platform for developing topics associated with or addressed through design-led research into architecture. Design-led research involves multiple modes and means to fully elaborate its thinking. The journal adds to the conventional format of a peer-reviewed journal an additional space of presentation intended to show design-research material in their native formats (including video, audio, animation, photography, paintings, drawings, documentation of models, designed texts, etc.). Full submissions can be viewed through the Drawing On website.
</t>
  </si>
  <si>
    <t>Architecture</t>
  </si>
  <si>
    <t>CC BY-NC-ND</t>
  </si>
  <si>
    <t xml:space="preserve">Edinburgh Architecture Research </t>
  </si>
  <si>
    <t>https://journals.ed.ac.uk/ear</t>
  </si>
  <si>
    <t>2752-3845</t>
  </si>
  <si>
    <t xml:space="preserve">Edinburgh Architecture Research (EAR) is a non-profit, peer-reviewed, open-access academic journal exploring the built environment and its overlap with numerous fields of arts, humanities and social sciences from but not limited to an architectural standpoint. We invite submissions in the form of articles, field reports (WIP) or book reviews. EAR also encourages the presentation of research in alternative forms such as film, audio and photo essays.
</t>
  </si>
  <si>
    <t>Y since 2006, vol. 30</t>
  </si>
  <si>
    <t>Himalaya: The Journal of the Association for Nepal and Himalayan Studies</t>
  </si>
  <si>
    <t>https://journals.ed.ac.uk/himalaya</t>
  </si>
  <si>
    <t>2050-487X</t>
  </si>
  <si>
    <t xml:space="preserve">HIMALAYA is a biannual, peer-reviewed, open-access journal published by the University of Edinburgh on behalf of the Association for Nepal and Himalayan Studies (ANHS), formerly known as the Nepal Studies Association (1972-2000).
</t>
  </si>
  <si>
    <t>Asian Studies</t>
  </si>
  <si>
    <t>Y since 2018, vol. 38</t>
  </si>
  <si>
    <t>International Journal of Digital Curation</t>
  </si>
  <si>
    <t>https://ijdc.net/</t>
  </si>
  <si>
    <t>1746-8256</t>
  </si>
  <si>
    <t>Journal of Lithic Studies</t>
  </si>
  <si>
    <t>https://journals.ed.ac.uk/lithicstudies</t>
  </si>
  <si>
    <t>2055-0472</t>
  </si>
  <si>
    <t xml:space="preserve">The Journal of Lithic Studies is a peer-reviewed open access journal which focuses on archaeological research into the manufacture and use of stone tools, as well as the origin and properties of the raw materials used in their production. The journal does not focus on any specific geographic region or time period.
</t>
  </si>
  <si>
    <t>Archeology</t>
  </si>
  <si>
    <t xml:space="preserve">Medicine Anthropology Theory </t>
  </si>
  <si>
    <t>https://www.medanthrotheory.org/</t>
  </si>
  <si>
    <t>2405-691X</t>
  </si>
  <si>
    <t xml:space="preserve">Medicine Anthropology Theory is an English-language, fully open access journal hosted by the University of Edinburgh. It publishes Research Articles, Position Pieces, Reviews, and Field Notes in medical anthropology, the anthropology of biomedicine, critical global health studies, medical humanities, and science and technology studies.
</t>
  </si>
  <si>
    <t>Medical Humanities</t>
  </si>
  <si>
    <t>CLOCKSS
LOCKSS
A national library: National Library of Scotland</t>
  </si>
  <si>
    <t>The New Real</t>
  </si>
  <si>
    <t>https://journals.ed.ac.uk/newreal</t>
  </si>
  <si>
    <t>3029-0139</t>
  </si>
  <si>
    <t>Our research explores how AI impacts on life at a profound level, often interacting with us in fascinating and unanticipated ways, and illuminates how emerging technology can become a creative, playful and deeply impactful part of everyday living.
We believe art and creativity can help to radically change how we think about AI design, moving beyond the current paradigm of learning patterns from large amounts of data, to embrace human traits such as bias, disagreement, and uncertainty as a signal with creative potential rather than noise that needs to be removed.
We devise imaginative ways to experiment with new experiences, practices, infrastructures and business models, and to empower people be agents of positive change.</t>
  </si>
  <si>
    <t>Digital Humanities</t>
  </si>
  <si>
    <t>Papers in Historical Phonology</t>
  </si>
  <si>
    <t>https://journals.ed.ac.uk/pihph</t>
  </si>
  <si>
    <t>2399-6714</t>
  </si>
  <si>
    <t xml:space="preserve">Papers in Historical Phonology (‘PiHPh’) aims to provide a high-profile, speedy, permanent and fully open-access place for the publication of interesting ideas from any area of Historical Phonology. PiHPh is online only and there is no charge of any kind to publish in it. There is one volume of PiHPh per year, and papers are added to it as soon as they are cleared for publication.
</t>
  </si>
  <si>
    <t>Linguistics</t>
  </si>
  <si>
    <t xml:space="preserve">Review of Scottish Culture </t>
  </si>
  <si>
    <t>https://journals.ed.ac.uk/index.php/rosc</t>
  </si>
  <si>
    <t>2978-3658</t>
  </si>
  <si>
    <t xml:space="preserve">Welcome to the Review of Scottish Culture, supported by the European Ethnologival Centre at the University of Edinburgh. We explore and showcase Scotland’s rich culture heritage, in all its diversity and range, nationally and internationally. The journal encourages multi and interdisciplinary research on the ethnology of Scotland, and welcomes new submissions.
</t>
  </si>
  <si>
    <t xml:space="preserve">Cultural Theory
</t>
  </si>
  <si>
    <t>N only OA since 2024, vol. 29</t>
  </si>
  <si>
    <t xml:space="preserve">Scottish Studies </t>
  </si>
  <si>
    <t>https://open.journals.ed.ac.uk/ScottishStudies</t>
  </si>
  <si>
    <t>2052-3629</t>
  </si>
  <si>
    <t xml:space="preserve">Scottish Studies is the journal of the School of Scottish Studies, University of Edinburgh. The journal reflects the eight main research areas of the school: tales, custom and belief, material culture, song, instrumental music, place-names, dialectology and social organisation.
</t>
  </si>
  <si>
    <t xml:space="preserve">SCRIPTed: A Journal of Law, Technology &amp; Society </t>
  </si>
  <si>
    <t>https://script-ed.org/</t>
  </si>
  <si>
    <t xml:space="preserve">Intellectual Property, Information Technology, Medical Law - SCRIPTed’s Editorial Board is assisted by an Advisory Board of internationally-renowned experts drawn from the disciplines of intellectual property, information technology, medical law, artificial intelligence, communications law and E-commerce. Submissions are invited on any aspect of the relationships between law, policy, society, ethics, and technologies.
</t>
  </si>
  <si>
    <t xml:space="preserve">The South Asianist Journal </t>
  </si>
  <si>
    <t>https://www.southasianist.ed.ac.uk/</t>
  </si>
  <si>
    <t xml:space="preserve">The South Asianist Journal is an open-access, peer-reviewed, interdisciplinary journal examining socio-economic, political, cultural and religious phenomena in South Asia. At its core is the vision to open research on and in South Asia to as wide an audience as possible. With this in mind, articles and reviews are complemented by flexible formats such as photo essays, and short documentary films. Among the many advantages of our open access policy is that, while authors retain copyright, our publications are free to view or download anytime, anywhere, by anyone with a basic internet connection.
</t>
  </si>
  <si>
    <t>Economía: Journal of the Latin American and Caribbean Economic Association</t>
  </si>
  <si>
    <t>LSE Press</t>
  </si>
  <si>
    <t>https://economia.lse.ac.uk/</t>
  </si>
  <si>
    <t>1533-6239</t>
  </si>
  <si>
    <t>Economía LACEA Journal has become the outlet of choice for some of the best research conducted in and on Latin America or relevant for the region. The Journal publishes peer-reviewed general interest research papers in all areas of Economics and Finance.
Economía LACEA Journal is the journal of the Latin American and Caribbean Economic Association. Launched in 2000 and initially named “Economía”, it was published by Brookings Press until 2022. Currently, the Journal is published by LSE Press in Open Access and on a continuous publishing format.</t>
  </si>
  <si>
    <t>Latin American and Caribbean Economic Association</t>
  </si>
  <si>
    <t>Economics</t>
  </si>
  <si>
    <t>CLOCKSS
LOCKSS</t>
  </si>
  <si>
    <t>Journal of Illicit Economies and Development</t>
  </si>
  <si>
    <t>https://jied.lse.ac.uk/</t>
  </si>
  <si>
    <t>2516-7227</t>
  </si>
  <si>
    <t>JIED is a peer-reviewed, open access, electronic journal publishing research and policy commentary on the complex relationship between illicit markets and development. The journal is cross-disciplinary and engages with academics, practitioners, and decision makers in facilitating for interventions and development planning that incorporates an in-depth understanding of the dynamics of illicit markets. The journal welcomes scholars and practitioners from all disciplines with an interest and expertise in the complexities illicit markets pose to the achievement of key development goals, such as the United Nations 2030 Agenda for Sustainable Development, and progress towards peace and security in fragile settings. JIED is an independent academic journal, run by the Global Initiative against Transnational Organized Crime (GI-TOC), published by LSE Press.</t>
  </si>
  <si>
    <t>tbc but likely to be LSE</t>
  </si>
  <si>
    <t xml:space="preserve">Journal of Long-Term Care </t>
  </si>
  <si>
    <t>https://journal.ilpnetwork.org/</t>
  </si>
  <si>
    <t>2516-9122</t>
  </si>
  <si>
    <t>he Journal of Long-Term Care is an international, multi- and inter-disciplinary, peer-reviewed, online journal established as a focus for advancing the research evidence base for all aspects of long-term care for adults. Its range includes empirical papers and theoretical discussions relevant to policy and practice, methodological papers about improving methods in social care research, and perspectives papers commenting on significant issues for the sector.</t>
  </si>
  <si>
    <t xml:space="preserve">LSE </t>
  </si>
  <si>
    <t>Social Care/Health Studies</t>
  </si>
  <si>
    <t>CC BY, CC BY-NC-ND</t>
  </si>
  <si>
    <t>LSE Public Policy Review</t>
  </si>
  <si>
    <t>https://ppr.lse.ac.uk/</t>
  </si>
  <si>
    <t>2633-4046</t>
  </si>
  <si>
    <t>The LSE Public Policy Review is an open-access, refereed journal which is published quarterly. Each issue is thematic and concentrates on a key topic at the heart of current debates in public policy. Public policy challenges bring to the fore cross-cutting questions which require a global perspective and a focus on their interconnectedness. Because of this, articles in each issue take different disciplinary perspectives, encouraging interdisciplinary collaboration and analysis at the forefront of current thinking. As a result, each issue presents a comprehensive approach to the specific theme and an analysis that is academically rigorous but also readily accessible to all readers. The LSEPPR publishes original research papers, conceptual articles, review papers written for a general readership, in non-technical language aimed at a wide audience including government, business and policy-makers, as well as academics and students. LSEPPR seeks to actively contribute to the study and development of public and social policy, public administration and public management.</t>
  </si>
  <si>
    <t xml:space="preserve">Philosophy of Physics </t>
  </si>
  <si>
    <t>https://philosophyofphysics.lse.ac.uk/</t>
  </si>
  <si>
    <t>2753-5908</t>
  </si>
  <si>
    <t>Philosophy of Physics is an open access journal publishing the best work in all areas of the philosophy of physics. PoP aims to be a flagship journal for the field and to span the various different axes of philosophy of physics: metaphysical, historical, mathematical, practice-oriented (and more). It is intended for all researchers in philosophy of physics and for interested readers in cognate disciplines, including outside philosophy. It is published by LSE Press on behalf of the Philosophy of Physics Society. Publication of accepted articles is free and authors retain copyright under a Creative Commons license.</t>
  </si>
  <si>
    <t>Philosophy of Physics Society</t>
  </si>
  <si>
    <t>Philosophy of Science</t>
  </si>
  <si>
    <t>CLOCKSS</t>
  </si>
  <si>
    <t xml:space="preserve">Ars Orientalis: A journal of the latest research in art of the Middle East and Asia </t>
  </si>
  <si>
    <t>MPub</t>
  </si>
  <si>
    <t>https://journals.publishing.umich.edu/ars/</t>
  </si>
  <si>
    <t>2328-1286</t>
  </si>
  <si>
    <t>Each fall the National Museum of Asian Art publishes, with the University of Michigan, a journal of the latest research in art of the Middle East and Asia. Titled Ars Orientalis, the journal is a collection of scholarship that crosses academic disciplines and aims to connect researchers, institutions, and ideas using one central theme per volume.</t>
  </si>
  <si>
    <t>English, Chinese</t>
  </si>
  <si>
    <t>Smithsonian National Museum of Asian Art</t>
  </si>
  <si>
    <t>Art, Art History, Asia, Middle East</t>
  </si>
  <si>
    <t>https://publishing.umich.edu/</t>
  </si>
  <si>
    <t>n.a</t>
  </si>
  <si>
    <t xml:space="preserve">Conversations Across the Field of Dance </t>
  </si>
  <si>
    <t>https://journals.publishing.umich.edu/conversations/</t>
  </si>
  <si>
    <t>2834-6823</t>
  </si>
  <si>
    <t>Conversations Across the Field of Dance Studies is an annual publication of Dance Studies Association dedicated to current themes and debates in the field of dance studies. Each issue is edited by (a) different guest editor(s) and is published online in an open access format. As such, Conversations is a venue in which scholars, artists, and educators of dance and related disciplines can respond quickly and publicly to current events and pressing issues as identified by members of an international dance studies community. Conversations publishes a range of formats, such as think pieces, scholarly dialogues, practitioner critical reflections, photo and video essays, poetic reveries, reports from the field, ethnographic considerations, introductions to archival repositories, theoretical provocations, interviews, proceedings from important recent roundtables, and more.</t>
  </si>
  <si>
    <t>Dance Studies Association</t>
  </si>
  <si>
    <t>Dance Studies, Multimedia, Performing Arts</t>
  </si>
  <si>
    <t>n/a</t>
  </si>
  <si>
    <t xml:space="preserve">Ergo: An Open Access Philosophy Journal </t>
  </si>
  <si>
    <t>50-60</t>
  </si>
  <si>
    <t>https://journals.publishing.umich.edu/ergo/</t>
  </si>
  <si>
    <t>2330-4014</t>
  </si>
  <si>
    <t>Ergo is an open access philosophy journal accepting submissions on all philosophical topics and from all philosophical traditions. This includes, among other things: history of philosophy, work in both the analytic and continental traditions, as well as formal and empirically informed philosophy. Ergo is strongly committed to diversity and especially welcomes submissions from members of groups currently underrepresented in philosophy.</t>
  </si>
  <si>
    <t>Philosophy, Formal Philosophy, Empirical Philosophy</t>
  </si>
  <si>
    <t>A national library: Library of Congress</t>
  </si>
  <si>
    <t>Film Criticism</t>
  </si>
  <si>
    <t>https://journals.publishing.umich.edu/fc/</t>
  </si>
  <si>
    <t>2471-4364</t>
  </si>
  <si>
    <t>Film Criticism is a peer-reviewed, online publication bringing together scholarship in the field of cinema and media studies since 1975.</t>
  </si>
  <si>
    <t>Media Studies, Film Studies, Filmmaking</t>
  </si>
  <si>
    <t xml:space="preserve">Great Lakes Botanist: The quarterly journal of the Michigan Botanical Society </t>
  </si>
  <si>
    <t>https://journals.publishing.umich.edu/glbot/</t>
  </si>
  <si>
    <t>2573-4172</t>
  </si>
  <si>
    <t>The Great Lakes Botanist (formerly The Michigan Botanist through Volume 55), established in 1962, is the open access, peer-reviewed, quarterly journal of the Michigan Botanical Society. The Great Lakes Botanist publishes papers on all aspects of the natural history of plants of North America north of Mexico, including systematics, floristics, ecology, conservation, botanical history, restoration, and other areas of organismal botany. Plant groups include vascular plants, bryophytes, fungi, and algae.</t>
  </si>
  <si>
    <t>Michigan Botanical Society</t>
  </si>
  <si>
    <t>Botany, Ecology, The Great Lakes, Michigan</t>
  </si>
  <si>
    <t xml:space="preserve">Journal of Electronic Publishing </t>
  </si>
  <si>
    <t>https://journals.publishing.umich.edu/jep/</t>
  </si>
  <si>
    <t>1080-2711</t>
  </si>
  <si>
    <t>The Journal of Electronic Publishing (JEP) is an open access journal that publishes research about contemporary scholarly publishing issues and practices. Our contributors and readers are publishers, scholars, librarians, journalists, students, technologists, attorneys, and others with an interest in the methods and means of contemporary publishing.</t>
  </si>
  <si>
    <t>English, Spanish, French</t>
  </si>
  <si>
    <t>Michigan Publishing</t>
  </si>
  <si>
    <t>Scholarly Publishing, Digital Publishing</t>
  </si>
  <si>
    <t>Journal of Glass Studies</t>
  </si>
  <si>
    <t>15-20</t>
  </si>
  <si>
    <t>https://journals.publishing.umich.edu/jgs/</t>
  </si>
  <si>
    <t>0075-4250</t>
  </si>
  <si>
    <t>The Journal of Glass Studies is an annual publication of The Corning Museum of Glass. The Journal was conceived in 1959 to meet the need for the recording of those discoveries, interpretations, acquisitions, and publications that affect the understanding of the history of glassmaking and of glass as an artistic medium from its beginnings to the mid-20th century. Peer-reviewed articles of a scholarly nature include archaeological, early scientific-technical, and art-historical accounts.</t>
  </si>
  <si>
    <t>English, French, German, Italian</t>
  </si>
  <si>
    <t>Corning Museum of Glass</t>
  </si>
  <si>
    <t>Glass, Art, Art History, Archaeology</t>
  </si>
  <si>
    <t>Accepted to DOAJ</t>
  </si>
  <si>
    <t xml:space="preserve">Journal of Muslim Mental Health </t>
  </si>
  <si>
    <t>https://journals.publishing.umich.edu/jmmh/</t>
  </si>
  <si>
    <t>1556-5009</t>
  </si>
  <si>
    <t>The Journal of Muslim Mental Health is an interdisciplinary peer-reviewed academic journal and publishes articles exploring social, cultural, medical, theological, historical, and psychological factors affecting the mental health of Muslims in the United States and globally. The journal publishes research and clinical material, including research articles, reviews, and reflections on clinical practice.</t>
  </si>
  <si>
    <t>Mental Health, Islam</t>
  </si>
  <si>
    <t>N</t>
  </si>
  <si>
    <t>Journal of Practical Ethics</t>
  </si>
  <si>
    <t>https://journals.publishing.umich.edu/jpe/</t>
  </si>
  <si>
    <t>2051-655X</t>
  </si>
  <si>
    <t xml:space="preserve">The Journal of Practical Ethics is an open access journal in moral and political philosophy (and related areas), published by the Oxford Uehiro Centre for Practical Ethics, located at the University of Oxford. The Journal aims to bring the best in academic moral and political philosophy, applied to practical matters, to a broader student or interested public audience. It seeks to promote informed, rational debate, and is not tied to any one particular viewpoint. The Journal will present a range of views and conclusions within the analytic philosophy tradition. </t>
  </si>
  <si>
    <t>Oxford Uehiro Centre for Practical Ethics</t>
  </si>
  <si>
    <t>Moral Philosophy, Political Philosophy, Ethics</t>
  </si>
  <si>
    <t>Journal of Western Society for French History</t>
  </si>
  <si>
    <t>https://journals.publishing.umich.edu/wsfh/</t>
  </si>
  <si>
    <t>2573-5012</t>
  </si>
  <si>
    <t>The Journal of the Western Society for French History is a peer-reviewed, scholarly journal published once annually in an open-access, online format. JWSFH welcomes submissions from scholars of all backgrounds and career stages, including early-career researchers for whom a submission to JWSFH may be their first experience with the peer-review process and/or publication. JWSFH embraces scholarship about France and the Francophone world that engages a wide variety of methodological and theoretical approaches and emerges from a range of disciplinary backgrounds.</t>
  </si>
  <si>
    <t>English, French</t>
  </si>
  <si>
    <t>Western Society for French History</t>
  </si>
  <si>
    <t>France, History</t>
  </si>
  <si>
    <t xml:space="preserve">Media Industries </t>
  </si>
  <si>
    <t>https://journals.publishing.umich.edu/mij/</t>
  </si>
  <si>
    <t>2373-9037</t>
  </si>
  <si>
    <t xml:space="preserve">Media Industries is a peer-reviewed, open-access journal that supports critical studies of media industries, institutions, and policies worldwide. The journal, which launched in 2014, represents an international collaboration among 10 universities on four different continents. </t>
  </si>
  <si>
    <t>Media Studies</t>
  </si>
  <si>
    <t xml:space="preserve">Michigan Journal of Community Service Learning </t>
  </si>
  <si>
    <t>https://journals.publishing.umich.edu/mjcsl/</t>
  </si>
  <si>
    <t>1944-0219</t>
  </si>
  <si>
    <t>The Michigan Journal of Community Service Learning or MJCSL is an open-access journal focusing on research, theory, pedagogy, and other matters related to academic service-learning, campus-community partnerships, and engaged/public scholarship in higher education. MJCSL is published by the University of Michigan's Edward Ginsberg Center, with support from Michigan Publishing.</t>
  </si>
  <si>
    <t>Ginsberg Center for Community Service and Learning (U-M)</t>
  </si>
  <si>
    <t>Academic Service Learning, Pedagogy, Higher Education</t>
  </si>
  <si>
    <t xml:space="preserve">Music &amp; Politics </t>
  </si>
  <si>
    <t>https://journals.publishing.umich.edu/mp/</t>
  </si>
  <si>
    <t>1938-7687</t>
  </si>
  <si>
    <t>Music &amp; Politics is a peer-reviewed electronic journal first published in 2007 and is publishing online every spring. We welcome submissions that explore the interaction of music and politics. Areas of interest include, but are not limited to, the impact of politics on the lives of musicians and musical communities, music as a form of political discourse, the influences of ideology on musical historiography, and pedagogical issues and strategies pertaining to the study of music and politics in the classroom. We also welcome submissions of relevant articles that have already been published in another language and that would benefit from dissemination in English translation. Submissions are encouraged from both established scholars and doctoral students. Because Music &amp; Politics is an on-line journal, authors are welcome to take advantage of the media capabilities of the web (sound files, hyperlinks, color images, and video).</t>
  </si>
  <si>
    <t>U-M School of Music, Theatre, and Dance</t>
  </si>
  <si>
    <t>Music, Politics, History</t>
  </si>
  <si>
    <t xml:space="preserve">Philosophers' Imprint </t>
  </si>
  <si>
    <t>25-30</t>
  </si>
  <si>
    <t>https://journals.publishing.umich.edu/phimp/</t>
  </si>
  <si>
    <t>1533-628X</t>
  </si>
  <si>
    <t>Philosophers' Imprint is a refereed series of original papers founded by Stephen Darwall and J. David Velleman. The Imprint was founded in the spirit of the Open Access movement, whose mission is to promote a future in which funds currently spent on journal subscriptions are redirected to the dissemination of scholarship for free, via the Internet.</t>
  </si>
  <si>
    <t>Philosophy</t>
  </si>
  <si>
    <t xml:space="preserve">Ticker: The Academic Business Librarianship Review </t>
  </si>
  <si>
    <t>https://journals.publishing.umich.edu/ticker/</t>
  </si>
  <si>
    <t>2369-9779</t>
  </si>
  <si>
    <t>Ticker: The Academic Business Librarianship Review (biannual, ISSN: 2369-9779) publishes a variety of contributions from practitioners of business librarianship, and other closely related sub-fields: original research, commentary, conference reports, case studies, renovation profiles, stories of innovation, library management and best practices, and evidence-based pieces. Sponsored by the Academic Business Libraries Directors (ABLD), Ticker is a forum for the exchange of the research, best practices, and innovative thinking in business librarianship and business library management.</t>
  </si>
  <si>
    <t>Academic Business Libraries Directors (ABLD)</t>
  </si>
  <si>
    <t>Business Librarianship, Libraries</t>
  </si>
  <si>
    <t>CC BY-NC</t>
  </si>
  <si>
    <t>To Improve the Academy: A Journal of Educational Development</t>
  </si>
  <si>
    <t>18-20</t>
  </si>
  <si>
    <t>https://journals.publishing.umich.edu/tia/</t>
  </si>
  <si>
    <t>2334-4822</t>
  </si>
  <si>
    <t>To Improve the Academy (TIA) is the flagship peer-reviewed publication of the Professional and Organizational Development Network in Higher Education (POD Network). TIA, an open-access, electronic journal, is focused on faculty, graduate student and professional student, instructional, professional, and organizational development. TIA publishes two issues annually, with occasional special issues responsive to the profession and moment.</t>
  </si>
  <si>
    <t>Professional and Organizational Development Network in Higher Education (POD Network)</t>
  </si>
  <si>
    <t>Educational Development, Pedagogy, Higher Education</t>
  </si>
  <si>
    <t xml:space="preserve">19: Journal of 19th Century Studies </t>
  </si>
  <si>
    <t>Open Library of Humanities</t>
  </si>
  <si>
    <t>https://19.bbk.ac.uk/</t>
  </si>
  <si>
    <t>1755-1560</t>
  </si>
  <si>
    <t>19 is dedicated to advancing interdisciplinary study in the long nineteenth century. Based at Birkbeck, University of London, 19 extends the activities of the Centre for Nineteenth-Century Studies by making the high-quality, original scholarship presented at its regular conferences, symposia and other events available to an international audience. The journal publishes two themed issues annually, each consisting of a collection of peer-reviewed articles showcasing the broadest range of new research in nineteenth-century studies, as well as special forums advancing critical debate in the field.</t>
  </si>
  <si>
    <t>19 Journal editorial collective</t>
  </si>
  <si>
    <t>19th-century studies, Victorian literature, archival studies, beauty, aesthetics, infrastructure studies, environmental humanities, museum studies, art, sculpture, Realism, Impressionism.</t>
  </si>
  <si>
    <t>https://www.openlibhums.org/</t>
  </si>
  <si>
    <t>CLOCKSS
LOCKSS
Portico</t>
  </si>
  <si>
    <t xml:space="preserve">Architectural Histories </t>
  </si>
  <si>
    <t>https://journal.eahn.org/</t>
  </si>
  <si>
    <t>2050-5833</t>
  </si>
  <si>
    <t>Architectural Histories is the official journal of the European Architectural History Network and publishes leading research on all aspects of architecture and the built environment. The journal is open to historical, historiographic, theoretical, and critical contributions that engage with architecture and the built environment from a historical perspective.</t>
  </si>
  <si>
    <t xml:space="preserve">European Architectural History Network </t>
  </si>
  <si>
    <t xml:space="preserve">Architecture, architectural history, global history, city planning, landscape studies, monuments, methodology, design history, aesthetics, built environment, photography, cultural studies, Modernisms, homemaking. </t>
  </si>
  <si>
    <t>ASIANetwork Exchange: A Journal for Asian Studies in the Liberal Arts</t>
  </si>
  <si>
    <t>https://www.asianetworkexchange.org/</t>
  </si>
  <si>
    <t>1943-9946</t>
  </si>
  <si>
    <t>The ASIANetwork Exchange is the official journal of ASIANetwork, a consortium of around 160 North American colleges that promotes research into Asian Studies within liberal arts education. The journal publishes current research, as well as high-quality pedagogical essays written by specialists and non-specialists alike. The journal's editors are particularly interested in publishing articles, book and media reviews that address the needs of the undergraduate classroom.</t>
  </si>
  <si>
    <t>ASIANetwork</t>
  </si>
  <si>
    <t>Asian studies, liberal arts, cultural studies, politics, Asian history, comparative philosophy, pedagogy, popular culture, Non-Western tradition, cross-cultural encounters.</t>
  </si>
  <si>
    <t>Y since 2008, vol. 16</t>
  </si>
  <si>
    <t xml:space="preserve">Body, Space &amp; Technology </t>
  </si>
  <si>
    <t>https://www.bstjournal.com/</t>
  </si>
  <si>
    <t>1470-9120</t>
  </si>
  <si>
    <t>Body, Space &amp; Technology (BST) is a leading journal of contemporary artistic practice and research. Since it launched in 2000, the journal has built a strong reputation for scholarly quality and innovation, as well as fostering a global academic community around its published content. BST publishes research into artistic practice that engages with digital technologies, particularly as these relate to bodily interaction and creativity, and in multi-disciplinary perspectives.</t>
  </si>
  <si>
    <t>BST editorial collective</t>
  </si>
  <si>
    <t>artistic practice, performance studies, digital technologies, digital humanities, embodiment, affect studies, posthumanities, moving image studies, phenomenology, dance, choreography, dramaturgy, theatre studies, participatory performance.</t>
  </si>
  <si>
    <t xml:space="preserve">C21 Literature: Journal of 21st-Century Writings </t>
  </si>
  <si>
    <t>https://c21.openlibhums.org/</t>
  </si>
  <si>
    <t>2045-5224</t>
  </si>
  <si>
    <t>C21 Literature: Journal of 21st-century Writings is the official journal of the British Association for Contemporary Literary Studies (BACLS). The journal is dedicated to examining the genres, forms of publication, and circulation of 21st-century writings. C21 builds on the explosion of interest in 21st-century writings, seen in book groups, university courses, and the development of online publishing.</t>
  </si>
  <si>
    <t>British Association for Contemporary Literary Studies</t>
  </si>
  <si>
    <t>contemporary literary studies, 21st-century literature, narrative theory, genre theory, postmillennial fiction, transnational literature, contemporary poetry, contemporary drama, contemporary culture, digital poetics, digital humanities.</t>
  </si>
  <si>
    <t>Y since 2016, vol. 4</t>
  </si>
  <si>
    <t xml:space="preserve">Digital Studies / Le champ numérique </t>
  </si>
  <si>
    <t>https://www.digitalstudies.org/</t>
  </si>
  <si>
    <t>1918-3666</t>
  </si>
  <si>
    <t>Digital Studies / Le champ numérique is a leading refereed academic journal in the Digital Humanities. It is published for the Alliance of Digital Humanities Organisations under the direction of the Canadian Society for Digital Humanities/Société canadienne des humanités numériques (CSDH/SCHN).</t>
  </si>
  <si>
    <t xml:space="preserve">Canadian Society for Digital Humanities/Société canadienne des humanités numériques </t>
  </si>
  <si>
    <t>digital humanities, visualizing data, stylometry, computational methods, information studies, digital public humanities, archival studies, knowledge infrastructures, distant reading, publishing studies, methodologies, digital pedagogy, data mining, digital museums, corpora, born-digital artefacts.</t>
  </si>
  <si>
    <t>Free &amp; Equal: A Journal of Ethics and Public Affairs</t>
  </si>
  <si>
    <t>1994 / 2025</t>
  </si>
  <si>
    <t>https://freeandequaljournal.org/</t>
  </si>
  <si>
    <t>2977-5930</t>
  </si>
  <si>
    <t xml:space="preserve">Free &amp; Equal: A Journal of Ethics and Public Affairs was created in 2024 by the former editors of Philosophy &amp; Public Affairs, which was founded in 1971 by Marshall Cohen, Thomas Nagel, and T.M. Scanlon. Our name, Free &amp; Equal, expresses our two founding commitments: to free inquiry on equal terms about matters of public concern; and to the free dissemination and equal accessibility of the products of this inquiry. We welcome philosophical discussion of substantive legal, social, and political problems, as well as work that investigates abstract questions relevant to these problems—including work that challenges our founding commitments. Free &amp; Equal provides a venue in which philosophically-inclined authors from many disciplinary backgrounds and perspectives can bring their arguments to bear on problems that concern us all. </t>
  </si>
  <si>
    <t>philosophy, public affairs, politics, political science, ethics, policy, law, sociology, economics, social issues, social problems, public administration.</t>
  </si>
  <si>
    <t>N, new journal left "zombie" behind</t>
  </si>
  <si>
    <t>CLOCKSS, LOCKSS</t>
  </si>
  <si>
    <t>Genealogy+Critique</t>
  </si>
  <si>
    <t>https://www.genealogy-critique.net/</t>
  </si>
  <si>
    <t>2755-0923</t>
  </si>
  <si>
    <t>Genealogy+Critique publishes innovative scholarship focusing on genealogical research and a broad conception of critical theory. Combining historical and systematic forms of inquiry, it fosters critical analyses of the present written in plain English, German, or French. The interdisciplinary journal also aims at confronting historical-genealogical and critical theory approaches with concepts and methods in more recent fields of knowledge such as media studies, digital humanities, science and technology studies, as well as postcolonial, gender, and race studies.</t>
  </si>
  <si>
    <t>English, French, German</t>
  </si>
  <si>
    <t>Genealogy+Critique editorial collective</t>
  </si>
  <si>
    <t>critical theory, media studies, digital humanities, science and technology studies, postcolonial, gender, and race studies, critical posthumanities, critical genealogies, Foucault studies, phenomenology.</t>
  </si>
  <si>
    <t xml:space="preserve">Glossa: a journal of general linguistics </t>
  </si>
  <si>
    <t>1949 / 2015</t>
  </si>
  <si>
    <t>https://www.glossa-journal.org/</t>
  </si>
  <si>
    <t>2397-1835</t>
  </si>
  <si>
    <t>Glossa is a leading journal in the international field of general linguistics. It publishes contributions from all areas of linguistics, provided they contain theoretical implications that shed light on the nature of language and the language faculty. Contributions should be of interest to all linguists, independently of their own specialisation. No specific linguistic theories or trends are given preference. Papers accepted for publication are strictly selected on the basis of scientific quality and scholarly standing.</t>
  </si>
  <si>
    <t>Linguistics in Open Access (LingOA)</t>
  </si>
  <si>
    <t>Linguistics, linguistic theory, syntax, phonology, semantics.</t>
  </si>
  <si>
    <t xml:space="preserve">International Labour Review </t>
  </si>
  <si>
    <t>https://ilr-rit.org/</t>
  </si>
  <si>
    <t>1564-913X</t>
  </si>
  <si>
    <t xml:space="preserve">The International Labour Review (ILR) was established in 1921 by the International Labour Organization, a United Nations agency founded in 1919 to advance social and economic justice by setting international labour standards. ILR is published quarterly in English, French and Spanish and is administered by the ILO Research Department. ILR is a peer-reviewed multidisciplinary journal of international scope, which aims to advance academic research and foster informed policy debates and decision-making across a spectrum of work and employment-related disciplines. These include, but are not limited to, economics, law, industrial relations, social policy, sociology and history. The journal prides itself on compiling and presenting the original research and analysis of world-class academics and field experts. It is committed to enriching the dialogue among the scholarly community by highlighting diverse perspectives on the ever-evolving world of work and employment. </t>
  </si>
  <si>
    <t>English, French, Spanish</t>
  </si>
  <si>
    <t>International Labour Organization</t>
  </si>
  <si>
    <t xml:space="preserve">employment studies, labour studies, economics, law, industrial relations, social policy, sociology, history. </t>
  </si>
  <si>
    <t>CLOCKSS LOCKSS</t>
  </si>
  <si>
    <t>Journal of British and Irish Innovative Poetry</t>
  </si>
  <si>
    <t>https://poetry.openlibhums.org/</t>
  </si>
  <si>
    <t>1758-972X</t>
  </si>
  <si>
    <t>The Journal of British and Irish Innovative Poetry publishes scholarship on poetic writings appearing in Britain and Ireland since the late 1950s. These varied poetic practices have been described as avant-garde, underground, linguistically innovative, second-wave Modernist, neo-modernist, non-mainstream, the British Poetry Revival, the parallel tradition, formally innovative, or experimental and which have been produced in geographic clusters, such as the Cambridge School or the London School or Morden Tower. The journal also seeks to represent uncategorised and independent voices that might fall through the cracks between different schools or clusters.</t>
  </si>
  <si>
    <t>JBIIP editorial collective</t>
  </si>
  <si>
    <t>modern and contemporary poetry, British literature, Irish literature, avant-garde, underground, second-wave Modernist, neo-modernist, British Poetry Revival, experimental poetry, concrete poetry, performance writing, hybrid orality, Black studies, diasporic approaches, translational and translingual experiments.</t>
  </si>
  <si>
    <t>Y since 2015, vol. 7</t>
  </si>
  <si>
    <t xml:space="preserve">Journal of Embodied Research </t>
  </si>
  <si>
    <t>https://jer.openlibhums.org/</t>
  </si>
  <si>
    <t>2513-8421</t>
  </si>
  <si>
    <t>Journal of Embodied Research is the first peer-reviewed, open access, academic journal to focus on the dissemination of embodied knowledge through video. It advances the scholarly video article as an experimental form supporting diverse embodied research projects. Articles are published on a rolling basis and offer the cutting edge of videographic scholarship, innovating relationships between textuality, audiovisuality, and embodiment.</t>
  </si>
  <si>
    <t>JER editorial collective</t>
  </si>
  <si>
    <t>embodiment, performance, performing arts, martial arts, anthropology, videographic criticism, embodied research, education, training, social epistemology, practice research, artistic research, performance as research, research-creation, performance philosophy, cultural studies, video methods, video research, audiovisuality.</t>
  </si>
  <si>
    <t xml:space="preserve">Journal of Portuguese Linguistics </t>
  </si>
  <si>
    <t>https://jpl.letras.ulisboa.pt/</t>
  </si>
  <si>
    <t>2397-5563</t>
  </si>
  <si>
    <t>Journal of Portuguese Linguistics publishes high-quality papers in the field of Portuguese linguistics, including the comparison between any varieties of Portuguese and any other language(s). The journal is supported by the LingOA network, a European foundation for diamond Open Access journals in linguistics.</t>
  </si>
  <si>
    <t>linguistics, linguistic theory, phonology, comparative linguistics, experimental linguistics, Portuguese, Portuguese-based Creole languages, Iberian languages, language acquisition, variation, contact and change.</t>
  </si>
  <si>
    <t xml:space="preserve">Laboratory Phonology </t>
  </si>
  <si>
    <t>https://www.journal-labphon.org/</t>
  </si>
  <si>
    <t>1868-6354</t>
  </si>
  <si>
    <t>Laboratory Phonology is the official journal of the Association for Laboratory Phonology. Its focus is the scientific study of the elements of spoken and signed language, their organization, their grammatical functions, and their roles in speech communication. The journal publishes research on phonology and its intersections with all other domains of linguistics (e.g., phonetics, syntax, morphology, semantics, pragmatics, sociolinguistics) as well as related disciplines such as the many branches of psychology; speech, hearing, and communication sciences and disorders; computer science; and electrical and computer engineering. Readers of Laboratory Phonology are interested in phonological questions approached from various theoretical frameworks, investigated with empirical methods.</t>
  </si>
  <si>
    <t>linguistics, phonetics, syntax, morphology, semantics, pragmatics, sociolinguistics, psychology, communication sciences, computer science, electrical and computer engineering, quantitative analyses, laboratory experiments, speech and signed corpora, fieldwork.</t>
  </si>
  <si>
    <t>Y since 2016, vol. 7</t>
  </si>
  <si>
    <t xml:space="preserve">Marvell Studies </t>
  </si>
  <si>
    <t>https://marvell.openlibhums.org/</t>
  </si>
  <si>
    <t>2399-7435</t>
  </si>
  <si>
    <t>Marvell Studies is the official journal of the Andrew Marvell Society and publishes leading international scholarship on Andrew Marvell, his texts and readers, words and worlds. Once considered a “minor” metaphysical poet, Marvell has come to be regarded as second only to Milton in his time, a writer of great power and of importance to the history of literature and ideas in the seventeenth century. The journal is supported by a growing community of scholars in North America, Great Britain, France, and Australia. It is affiliated with the South Central Renaissance Conference and the Renaissance Society of America.</t>
  </si>
  <si>
    <t>The Andrew Marvell Society</t>
  </si>
  <si>
    <t xml:space="preserve">Andrew Marvell, 17th-century England, Early Modern English literature, Early Modern history, Restoration, Renaissance studies, poetry, theatre studies. </t>
  </si>
  <si>
    <t>Open Library of Humanities Journal</t>
  </si>
  <si>
    <t>https://olh.openlibhums.org/</t>
  </si>
  <si>
    <t>2056-6700</t>
  </si>
  <si>
    <t>Open Library of Humanities Journal (OLHJ) is the flagship journal of the Open Library of Humanities. It publishes leading scholarship across the humanities disciplines: from classics, theology and philosophy, to modern languages and literatures, film and media studies, anthropology, political theory and sociology. We are now dedicated to publishing Special Collections focused on a particular topic or theme, and so no longer accept general submissions.</t>
  </si>
  <si>
    <t>English, Spanish, German, French</t>
  </si>
  <si>
    <t xml:space="preserve">Open Library of Humanities </t>
  </si>
  <si>
    <t>environmental humanities, medical humanities, digital humanities, performance studies, curatorship studies, medieval studies, musicology, sound studies, critical posthumanities, graphic narrative, comics studies, critical theory, avant-gardes, science and technology studies, utopian theory, waste studies, water studies, game studies, contemporary literary studies, screen media, film &amp; TV studies, American Literature.</t>
  </si>
  <si>
    <t xml:space="preserve">Open Screens </t>
  </si>
  <si>
    <t>https://www.openscreensjournal.com/</t>
  </si>
  <si>
    <t>2516-2888</t>
  </si>
  <si>
    <t>Open Screens is the official journal of the British Association of Film, Television and Screen Studies. The scope of the journal is international and its vision is interdisciplinary. It encourages innovative contributions from scholars of film, television and other screen-based media, publishing research articles, reviews and audio-visual research-by-film-practice.</t>
  </si>
  <si>
    <t>The British Association of Film, Television and Screen Studies</t>
  </si>
  <si>
    <t>film studies, TV studies, screen studies, media theory, popular culture, sound studies, critical theory, filmmaking practice, practice-based research, videographic criticism.</t>
  </si>
  <si>
    <t xml:space="preserve">Orbit: A Journal of American Literature </t>
  </si>
  <si>
    <t>https://orbit.openlibhums.org/</t>
  </si>
  <si>
    <t>2398-6786</t>
  </si>
  <si>
    <t>Orbit is a journal of contemporary American fiction from the second half of the twentieth century to the present. We publish special and general issues in a rolling format, which brings together a traditional journal article style with the latest publishing technology to ensure faster, yet prestigious, publication for authors.</t>
  </si>
  <si>
    <t>Orbit editorial collective</t>
  </si>
  <si>
    <t xml:space="preserve">literary studies, literary theory, postmodernism, metamodernism, metafiction, American studies, digital literary studies, typography, intermediality, narratology, literary style.
</t>
  </si>
  <si>
    <t xml:space="preserve">Political Philosophy </t>
  </si>
  <si>
    <t>1993 / 2024</t>
  </si>
  <si>
    <t>https://politicalphilosophyjournal.org/</t>
  </si>
  <si>
    <t>3033-3830</t>
  </si>
  <si>
    <t>Political Philosophy is a leading journal that explores theoretical aspects of public life—moral, political, social, legal and economic. It is an insistently interdisciplinary site for mutual engagement among practitioners of all those disciplines and more. The journal is methodologically capacious, equally welcoming of work that is formal and abstract or grounded and discursive. It brings liberalism, socialism, feminism, critical theory, critical race theory, game theory and social choice theory into conversation with one another. It is open to historical, exegetical, and comparative work that builds to a larger and more general philosophical point. Political Philosophy's core commitments are to analytical rigour and scholarly excellence.</t>
  </si>
  <si>
    <t>Political Philosophy editorial collective</t>
  </si>
  <si>
    <t>political theory, political philosophy, philosophy and public affairs, social philosophy, legal philosophy, legal theory, social theory, economic philosophy, applied philosophy, social choice, economic policy, social policy.</t>
  </si>
  <si>
    <t>CLOCKSS
LOCKSS
Portico
A national library: British Library</t>
  </si>
  <si>
    <t xml:space="preserve">Quaker Studies </t>
  </si>
  <si>
    <t>https://quakerstudies.openlibhums.org/</t>
  </si>
  <si>
    <t>2397-1770</t>
  </si>
  <si>
    <t>Quaker Studies is the official journal of the international Quaker Studies Research Association, which was founded in 1992. The journal publishes articles that explore questions of Quaker history, ethics, philosophy, and practice in areas such as aesthetics, anthropology, architecture, art, cultural studies, history, literature, peace studies, philosophy, research methodology, sociology, theology, and women’s studies.</t>
  </si>
  <si>
    <t>The Quaker Studies Research Association (QSRA)</t>
  </si>
  <si>
    <t>digital humanities, art, cultural studies, literature, history, philosophy, anthropology, sociology, theology, Quaker studies, Quakerism, Nonconformity, Nonconformist, Friends, peace studies, research methodology, women's studies.</t>
  </si>
  <si>
    <t xml:space="preserve">Regeneration: Environment, Art, Culture </t>
  </si>
  <si>
    <t>2013 / 2024</t>
  </si>
  <si>
    <t>https://www.regeneration-journal.org/</t>
  </si>
  <si>
    <t>3029-0279</t>
  </si>
  <si>
    <t xml:space="preserve">Regeneration: Environment, Art, Culture is a journal of the environmental humanities that brings humanists, activists, artists, and scientists into conversation around environmental matters. Published three times a year, Regeneration prioritises collaborative work that brings different fields, disciplines, ways of knowing, and research archives into conversation with one another, and invites work that challenges the conventional essay form in the humanities. We welcome a wide range of submissions, particularly those that take full advantage of a multi-modal format, that are co-written, that report on collaborative work in progress, and that seek to establish new methods for the evolving study of the environment. </t>
  </si>
  <si>
    <t>Regeneration editorial collective</t>
  </si>
  <si>
    <t>environmental humanities, ecocriticism, ecologies, critical posthumanities, critical animal studies, indigenous studies, queer theory, Black studies, Anthropocene, apocalyptic studies, new materialisms, cultural geographies, social justice, environmental racism, art, activism.</t>
  </si>
  <si>
    <t xml:space="preserve">Review of the History of Economic Thought and Methodology </t>
  </si>
  <si>
    <t>1983 / 2024</t>
  </si>
  <si>
    <t>https://rhetm.org/</t>
  </si>
  <si>
    <t>3049-9542</t>
  </si>
  <si>
    <t xml:space="preserve">Founded by the late Warren Samuels, one of the most distinguished historians of political economy from the 20th century, Review of the History of Economic Thought and Methodology publishes leading interdisciplinary scholarship in economic theory. With over 40 years of uninterrupted publication, the journal is one of the longest standing journals dedicated to the history and methodology of economics. </t>
  </si>
  <si>
    <t>RHETM editorial collective</t>
  </si>
  <si>
    <t>economic history, economics, political economy, epistemology, philosophy of science, history of science, sociology of science, intellectual history, economic methodology, economic sociology, science and technology studies, moral philosophy, behavioural science, political philosophy.</t>
  </si>
  <si>
    <t xml:space="preserve">The Comics Grid </t>
  </si>
  <si>
    <t xml:space="preserve">Y </t>
  </si>
  <si>
    <t>https://www.comicsgrid.com/</t>
  </si>
  <si>
    <t>2048-0792</t>
  </si>
  <si>
    <t>Founded in 2010, The Comics Grid: Journal of Comics Scholarship publishes original contributions to the field of comics scholarship from multidisciplinary and media-specific perspectives. The journal aims to promote innovative comics scholarship where the writing is energetic and theoretically and interpretively bold, and that presents specialised knowledge in accessible and engaging forms. It also considers submissions that explore the ways in which comics can be used for scholarly purposes.</t>
  </si>
  <si>
    <t>Comics Grid editorial collective</t>
  </si>
  <si>
    <t>comics studies, graphic narrative, sequential narrative, graphic novels, bande dessinées, cartoons, popular culture, cultural studies, literary studies, pedagogy, medical humanities, superheroes, biography, graphic memoir.</t>
  </si>
  <si>
    <t>Y since 2013, vol. 3</t>
  </si>
  <si>
    <t xml:space="preserve">The Parish Review: Journal of Flann O'Brien Studies </t>
  </si>
  <si>
    <t>https://parishreview.openlibhums.org/</t>
  </si>
  <si>
    <t>2634-145X</t>
  </si>
  <si>
    <t>The Parish Review is the official journal of The International Flann O’Brien Society. Dedicated to the academic study of Brian O'Nolan (pseud. Flann O'Brien, Myles na gCopaleen), the journal publishes articles exploring the O’Nolan’s literary influence across genres and media to diverse theoretical, critical, and historical frameworks. Hailed as an ‘incomparable comic genius’ and ‘avant-garde innovator,’ O’Nolan’s work is now recognised as an important influence on figures such as David Foster Wallace, Mark Z. Danielewski, and Italo Calvino.</t>
  </si>
  <si>
    <t>Parish Review editorial collective</t>
  </si>
  <si>
    <t>Modernism, Irish studies, literature.</t>
  </si>
  <si>
    <t xml:space="preserve">Theoretical Roman Archaeology Journal </t>
  </si>
  <si>
    <t>https://traj.openlibhums.org/</t>
  </si>
  <si>
    <t>2515-2289</t>
  </si>
  <si>
    <t>The Theoretical Roman Archaeology Journal (TRAJ) publishes innovative and interdisciplinary research in the field of Roman Archaeology. The journal promotes the use of theoretical approaches to the Roman past and facilitates fresh interpretations of datasets, rather than solely the presentation of archaeological data. The geographical scope of the journal is the whole of the Roman world at its greatest extent, including areas beyond the frontiers where Roman influence was evident. The journal’s temporal scope is from the Bronze Age to the Late Antique period; however, the subject of most contributions will usually range from the third century BC to the fifth century AD.</t>
  </si>
  <si>
    <t>TRAJ editorial collective</t>
  </si>
  <si>
    <t>Roman archaeology, antiquarianism, sensory archaeology, pedagogy, experimental approaches to the past, Roman material culture, disability studies, ancient Rome, sculpture, art, environmental research, cultural appropriation, Roman imperialism.</t>
  </si>
  <si>
    <t xml:space="preserve">Zeitschrift für Fantastikforschung </t>
  </si>
  <si>
    <t>https://zff.openlibhums.org/</t>
  </si>
  <si>
    <t>2753-8494</t>
  </si>
  <si>
    <t>Die Zeitschrift für Fantastikforschung (ZFF) ist das deutschsprachige Forum für Fantastikforschung. Konsequent interdisziplinär angelegt, erscheint jährlich eine Ausgabe. Mit dem zentralen Ziel, die wissenschaftlichen Debatten rund um die Fantastik als kultureller Formation zugleich abzubilden und aktiv mitzugestalten, startet die ZFF 2018 innerhalb der OLH mit neuen Ideen und technischen Mitteln in eine neue, bunte und spannende Zukunft.</t>
  </si>
  <si>
    <t>German</t>
  </si>
  <si>
    <t>ZFF editorial collective</t>
  </si>
  <si>
    <t xml:space="preserve">science fiction studies, fantasy, speculative fiction, science and technology studies, cyberpunk, fandom studies, franchises, genre theory, reception studies, German literature, German history, contemporary literary studies. </t>
  </si>
  <si>
    <t>Zygon: Journal of Religion and Science</t>
  </si>
  <si>
    <t>https://www.zygonjournal.org/</t>
  </si>
  <si>
    <t>1467-9744</t>
  </si>
  <si>
    <t>Published since 1966, Zygon is dedicated to the manifold interactions between the sciences and human religious and moral convictions. The journal explores the whole range of the sciences, including cosmology and physics, biology and the neurosciences, sociology, psychology, and anthropology. Zygon is open to religious and non-religious perspectives, publishing articles that consider science in relation to the great traditions of Judaism, Christianity, Islam, Hinduism, Buddhism, as well as naturalism, secular humanism, and atheism.</t>
  </si>
  <si>
    <t>Zygon: Journal of Religion and Science Inc.</t>
  </si>
  <si>
    <t>religious studies, science and technology studies, moral philosophy, political philosophy, theology, spirituality, computational humanities, humanism, transhumanism, ontology, religion and ecology, cross-cultural studies, quantum theology, anthropology.</t>
  </si>
  <si>
    <t>CLOCKSS
Portico</t>
  </si>
  <si>
    <t xml:space="preserve">Archaeology International </t>
  </si>
  <si>
    <t>UCL Press</t>
  </si>
  <si>
    <t>https://journals.uclpress.co.uk/ai</t>
  </si>
  <si>
    <t>2048-4194</t>
  </si>
  <si>
    <t xml:space="preserve">The official journal of the UCL Institute of Archaeology.
</t>
  </si>
  <si>
    <t>UCL</t>
  </si>
  <si>
    <t>Archaeology</t>
  </si>
  <si>
    <t>https://journals.uclpress.co.uk/</t>
  </si>
  <si>
    <t>Portico</t>
  </si>
  <si>
    <t xml:space="preserve">Architecture_MPS </t>
  </si>
  <si>
    <t>https://journals.uclpress.co.uk/amps</t>
  </si>
  <si>
    <t>2050-9006</t>
  </si>
  <si>
    <t xml:space="preserve">The official journal of the international research organization, Architecture, Media, Politics, Society (AMPS). Architecture_MPS is a fully peer-reviewed, international, open access journal that addresses the growing interest in the social and political interpretation of the built environment, from a multidisciplinary perspective.
</t>
  </si>
  <si>
    <t>Architecture, Media, Politics, Society - research organisation</t>
  </si>
  <si>
    <t>Portico
A national library: British Library</t>
  </si>
  <si>
    <t xml:space="preserve">Europe and the World: A Law Review </t>
  </si>
  <si>
    <t>https://journals.uclpress.co.uk/ewlr</t>
  </si>
  <si>
    <t>2399-2875</t>
  </si>
  <si>
    <t xml:space="preserve">The open-access law review journal publishing high quality original papers, reviews and case notes, on the place of Europe in the world.
</t>
  </si>
  <si>
    <t>Journal Editors</t>
  </si>
  <si>
    <t>Law</t>
  </si>
  <si>
    <t xml:space="preserve">Film Education Journal </t>
  </si>
  <si>
    <t>https://journals.uclpress.co.uk/fej</t>
  </si>
  <si>
    <t>2515-7086</t>
  </si>
  <si>
    <t xml:space="preserve">By bringing together the diverse voices engaged in film education within this single open access journal, the Film Education Journal will explicitly encourage a greater degree of exchange between theory, practice, policy, and pedagogy.
</t>
  </si>
  <si>
    <t>History Education Research Journal</t>
  </si>
  <si>
    <t>https://journals.uclpress.co.uk/herj</t>
  </si>
  <si>
    <t>2631-9713</t>
  </si>
  <si>
    <t xml:space="preserve">The official journal of the History Educators International Research Network (HEIRNET), the History Education Research Journal is an international, open-access, peer-reviewed journal that focuses on the global significance and impact of history education.
</t>
  </si>
  <si>
    <t>History Educators International Research Network</t>
  </si>
  <si>
    <t>Y since 2018, vol. 15</t>
  </si>
  <si>
    <t xml:space="preserve">International Journal of Development Education and Global Learning </t>
  </si>
  <si>
    <t>https://journals.uclpress.co.uk/ijdeg</t>
  </si>
  <si>
    <t>1756-5278</t>
  </si>
  <si>
    <t xml:space="preserve">An international open-access journal advancing theoretical and empirical understanding of development education and global learning.
</t>
  </si>
  <si>
    <t xml:space="preserve">International Journal of Social Pedagogy </t>
  </si>
  <si>
    <t>https://journals.uclpress.co.uk/ijsp</t>
  </si>
  <si>
    <t>2051-5804</t>
  </si>
  <si>
    <t xml:space="preserve">An international, open-access journal publishing high quality original research papers on social pedagogy.
</t>
  </si>
  <si>
    <t xml:space="preserve">Jewish Historical Studies: A Journal of English-Speaking Jewry </t>
  </si>
  <si>
    <t>https://journals.uclpress.co.uk/jhs</t>
  </si>
  <si>
    <t>2397-1290</t>
  </si>
  <si>
    <t xml:space="preserve">The official publication of the Jewish Historical Society of England.
</t>
  </si>
  <si>
    <t>Jewish Historical Society of England</t>
  </si>
  <si>
    <t xml:space="preserve">Religious Studies
</t>
  </si>
  <si>
    <t>Y but only since 2015, vol. 47</t>
  </si>
  <si>
    <t>London Review of Education</t>
  </si>
  <si>
    <t>https://journals.uclpress.co.uk/lre</t>
  </si>
  <si>
    <t>1474-8479</t>
  </si>
  <si>
    <t xml:space="preserve">An open-access journal publishing rigorous, theoretically based research into contemporary global education.
</t>
  </si>
  <si>
    <t>Radical Americas</t>
  </si>
  <si>
    <t>https://journals.uclpress.co.uk/ra</t>
  </si>
  <si>
    <t>2399-4606</t>
  </si>
  <si>
    <t xml:space="preserve">An open-access academic journal that explores the historical, political and social contexts that have underpinned radicalism in the Americas.
</t>
  </si>
  <si>
    <t>Radical Americas Network</t>
  </si>
  <si>
    <t>History</t>
  </si>
  <si>
    <t xml:space="preserve">Research for All </t>
  </si>
  <si>
    <t>https://journals.uclpress.co.uk/r4a</t>
  </si>
  <si>
    <t>2399-8121</t>
  </si>
  <si>
    <t xml:space="preserve">Research for All is a co-produced, peer-reviewed open access journal focusing on engaged research in all areas of study. Engagement with research goes further than just participation in it.
</t>
  </si>
  <si>
    <t>Multidisciplinary research</t>
  </si>
  <si>
    <t xml:space="preserve">The Journal of the Sylvia Townsend Warner Society </t>
  </si>
  <si>
    <t>https://journals.uclpress.co.uk/stw</t>
  </si>
  <si>
    <t>2398-0605</t>
  </si>
  <si>
    <t xml:space="preserve">An open-access journal publishing original research papers and scholarly articles on this brilliant, original and witty writer.
</t>
  </si>
  <si>
    <t xml:space="preserve">The Sylvia Townsend Warner Society </t>
  </si>
  <si>
    <t>Literature</t>
  </si>
  <si>
    <t>The London Journal of Canadian Studies</t>
  </si>
  <si>
    <t>https://journals.uclpress.co.uk/ljcs</t>
  </si>
  <si>
    <t>2397-0928</t>
  </si>
  <si>
    <t xml:space="preserve">An interdisciplinary open-access journal publishing high quality papers specialising in Canadian history, politics, culture and society.
</t>
  </si>
  <si>
    <t>Jorunal Editors</t>
  </si>
  <si>
    <t>Y since 2013, vol. 28</t>
  </si>
  <si>
    <t>California Italian Studies</t>
  </si>
  <si>
    <t>eScholarship Publishing - CDL</t>
  </si>
  <si>
    <t>https://escholarship.org/uc/cisj</t>
  </si>
  <si>
    <t>2155-7926</t>
  </si>
  <si>
    <t>EN</t>
  </si>
  <si>
    <t>Unclear what this question means. Authors own copyright.</t>
  </si>
  <si>
    <t>www.escholarship.org</t>
  </si>
  <si>
    <t>Diagonal: An Ibero-American Music Review</t>
  </si>
  <si>
    <t>https://escholarship.org/uc/diagonal</t>
  </si>
  <si>
    <t>2470-4199</t>
  </si>
  <si>
    <t>Electronic Green Journal</t>
  </si>
  <si>
    <t>https://escholarship.org/uc/egj</t>
  </si>
  <si>
    <t>1076-7975</t>
  </si>
  <si>
    <t>Glossa Psycholinguistics</t>
  </si>
  <si>
    <t>https://escholarship.org/uc/glossapsycholinguistics</t>
  </si>
  <si>
    <t>2767-0279</t>
  </si>
  <si>
    <t>Merritt Preservation Repository</t>
  </si>
  <si>
    <t>Himalayan Linguistics</t>
  </si>
  <si>
    <t>https://escholarship.org/uc/himalayanlinguistics</t>
  </si>
  <si>
    <t>1544-7502</t>
  </si>
  <si>
    <t>International Journal of Comparative Psychology</t>
  </si>
  <si>
    <t>https://escholarship.org/uc/uclapsych_ijcp</t>
  </si>
  <si>
    <t>2168-3344</t>
  </si>
  <si>
    <t>Journal of Transnational American Studies</t>
  </si>
  <si>
    <t>https://escholarship.org/uc/jtas</t>
  </si>
  <si>
    <t>1940-0764</t>
  </si>
  <si>
    <t>L2 Journal: An Open Access Refereed Journal for World Language Educators</t>
  </si>
  <si>
    <t>https://escholarship.org/uc/l2</t>
  </si>
  <si>
    <t>1945-0222</t>
  </si>
  <si>
    <t>New Chaucer Studies</t>
  </si>
  <si>
    <t>https://escholarship.org/uc/ncs_pedagogyandprofession</t>
  </si>
  <si>
    <t>2766-1768</t>
  </si>
  <si>
    <t>Pacific Arts</t>
  </si>
  <si>
    <t>https://escholarship.org/uc/pacificarts</t>
  </si>
  <si>
    <t>2769-108X</t>
  </si>
  <si>
    <t>Y but only since 2021, vol. 20</t>
  </si>
  <si>
    <t>Parks Stewardship Forum</t>
  </si>
  <si>
    <t>https://escholarship.org/uc/psf</t>
  </si>
  <si>
    <t>2688-187X</t>
  </si>
  <si>
    <t xml:space="preserve">Y but only since 2020, vol. 36. Successor to The George Wright Forum, which ran from 1981 to 2018.
</t>
  </si>
  <si>
    <t>Transmodernity:  Journal of Peripheral Cultural Production of the Luso-Hispanic World</t>
  </si>
  <si>
    <t>https://escholarship.org/uc/transmodernity</t>
  </si>
  <si>
    <t>2154-1361</t>
  </si>
  <si>
    <t>Merritt</t>
  </si>
  <si>
    <t>The CATESOL Journal</t>
  </si>
  <si>
    <t>https://escholarship.org/uc/catesoljournal</t>
  </si>
  <si>
    <t>1535-0517</t>
  </si>
  <si>
    <t xml:space="preserve">CC BY </t>
  </si>
  <si>
    <t xml:space="preserve">can't find, but assume Merritt? </t>
  </si>
  <si>
    <t>Journal of Right-Wing Studies</t>
  </si>
  <si>
    <t>https://escholarship.org/uc/jrws</t>
  </si>
  <si>
    <t>2770-9698</t>
  </si>
  <si>
    <t>California Journal of Politics and Policy</t>
  </si>
  <si>
    <t>https://escholarship.org/uc/cjpp</t>
  </si>
  <si>
    <t>1944-4370</t>
  </si>
  <si>
    <t>Iberoamericana – Nordic Journal of Latin American and Caribbean Studies</t>
  </si>
  <si>
    <t>Stockholm University Press</t>
  </si>
  <si>
    <t>https://iberoamericana.se/</t>
  </si>
  <si>
    <t>2002-4509</t>
  </si>
  <si>
    <t>Nordic Journal of Transitions, Careers and Guidance</t>
  </si>
  <si>
    <t>https://njtcg.org/</t>
  </si>
  <si>
    <t>2003-8046</t>
  </si>
  <si>
    <t>Nordic Journal of Francophone Studies/ Revue nordique des études francophones</t>
  </si>
  <si>
    <t>https://franorfon.org/about</t>
  </si>
  <si>
    <t>2003-0401</t>
  </si>
  <si>
    <t>FR</t>
  </si>
  <si>
    <t>Rural Landscapes: Society, Environment, History</t>
  </si>
  <si>
    <t>https://rurallandscapesjournal.com/</t>
  </si>
  <si>
    <t>2002-0104</t>
  </si>
  <si>
    <t>Scandinavian Journal of Disability Research</t>
  </si>
  <si>
    <t>https://sjdr.se/</t>
  </si>
  <si>
    <t>1745-3011</t>
  </si>
  <si>
    <t>Scandinavian Journal of Work and Organizational Psychology</t>
  </si>
  <si>
    <t>https://sjwop.com/</t>
  </si>
  <si>
    <t>2002-2867</t>
  </si>
  <si>
    <t>Active Travel Studies</t>
  </si>
  <si>
    <t>University of Westminster Press</t>
  </si>
  <si>
    <t>https://activetravelstudies.org</t>
  </si>
  <si>
    <t>2732-4184</t>
  </si>
  <si>
    <t>Active Travel Studies is a new, peer-reviewed, open-access journal intended to provide a source of authoritative research on walking, cycling and other forms of active travel. In the context of a climate emergency, widespread health problems associated with inactivity, and poor air quality caused in large part by fossil-fuel transport, the journal is relevant and timely. It will perform the critical function of providing practitioners and policy makers with access to current and robust findings on all subjects relevant to active travel.</t>
  </si>
  <si>
    <t>EN [lay summaries in French, Spanish, Chinese and Arabic]</t>
  </si>
  <si>
    <t>Social sciences: Transportation and communications; science: physics, meterology, climatology</t>
  </si>
  <si>
    <t>https://uwestminsterpress.co.uk</t>
  </si>
  <si>
    <t>Anthropocenes</t>
  </si>
  <si>
    <t>https://www.anthropocenes.net</t>
  </si>
  <si>
    <t>2633-4321</t>
  </si>
  <si>
    <t>Anthropocenes – Human, Inhuman, Posthuman is a global interdisciplinary journal. Moving beyond concerns around global warming and the environment it focuses on diverse theoretical approaches to the Anthropocene from social sciences and humanities. The journal is about the invitation to rethink notions such as abstraction, art, architecture, design, governance, ecology, law, politics and discourses of science in the context of human, inhuman and posthuman frameworks.</t>
  </si>
  <si>
    <t>Geography. Anthropology. Recreation: Anthropology. Social Sciences: Sociology (General)</t>
  </si>
  <si>
    <t xml:space="preserve">Journal of Deliberative Democracy </t>
  </si>
  <si>
    <t>https://delibdemjournal.org</t>
  </si>
  <si>
    <t>2634-0488</t>
  </si>
  <si>
    <t>The Journal of Deliberative Democracy (formerly the Journal of Public Deliberation) is an open access journal publishing articles that shape the course of scholarship on deliberative democracy. It is the forum for the latest thinking, emerging debates, alternative perspectives, as well as critical views on deliberation. The journal welcomes submissions from all theoretical and methodological traditions. It aims to be the platform to broker knowledge between scholars and practitioners of citizen engagement.</t>
  </si>
  <si>
    <t>Political science: Political theory</t>
  </si>
  <si>
    <t>Entertainment and Sports Law Journal</t>
  </si>
  <si>
    <t>https://www.entsportslawjournal.com</t>
  </si>
  <si>
    <t>1748-94XX</t>
  </si>
  <si>
    <t xml:space="preserve">The Entertainment and Sports Law Journal is a refereed, online, open access journal. It is located within a dynamic and rapidly expanding area of legal theory and practice. Whilst focused within legal study, the areas it encompasses are necessarily interdisciplinary. Entertainment Law, Media Law, Sports Law, IP Law, Licensing Law – these are all subjects that are taught at undergraduate and postgraduate level at increasing numbers of Law Schools in the UK and beyond. Areas that are of interest to ESLJ include the ways in which the law and regulatory frameworks operate in the following industries: music, sport, film, theatre and literature, art, gaming, the night time economy and the Internet and social media. </t>
  </si>
  <si>
    <t>Tbc</t>
  </si>
  <si>
    <t>Westminster Papers in Culture and Communication</t>
  </si>
  <si>
    <t>re-starting in 2025 after a hiatus</t>
  </si>
  <si>
    <t>https://www.westminsterpapers.org</t>
  </si>
  <si>
    <t>1744-6716</t>
  </si>
  <si>
    <t>Westminster Papers in Communication and Culture (WPCC) engages international scholars in a critical debate about the relationship between communication, culture and society in the 21st century. WPCC is a peer-reviewed, open access journal, published online. The interdisciplinary nature of the field of Media and Cultural Studies is reflected in the diverse methods, contexts and themes of the papers published. Areas of interest include - but are not limited to - the history and political economy of the media, popular culture, media users and producers, political communication and developments arising from digital technologies in the context of an increasingly globalized and networked world.</t>
  </si>
  <si>
    <t>Language and Literature: Philology. Linguistics: Communication. Mass media</t>
  </si>
  <si>
    <t>Journal of Disaster Studies</t>
  </si>
  <si>
    <t>University of Pennsylvania Press</t>
  </si>
  <si>
    <t>https://www.pennpress.org/journals/journal/journal-of-disaster-studies/</t>
  </si>
  <si>
    <t>2834-457X</t>
  </si>
  <si>
    <t>Journal of Disaster Studies is an open-access, peer-reviewed, interdisciplinary journal that publishes the work of disaster researchers around the world. The journal foregrounds historically and theoretically framed analyses of both slow and abrupt disaster, questioning how disasters have been designated, conceptualized, and politicized. The journal seeks to define and foster disaster justice as a key concern and theme. The aim of the journal is to advance interpretive theory, methods, and empirical research that supports disaster prevention and response.</t>
  </si>
  <si>
    <t>Manuscript Studies</t>
  </si>
  <si>
    <t>https://www.pennpress.org/journals/journal/manuscript-studies/</t>
  </si>
  <si>
    <t>2380-1190</t>
  </si>
  <si>
    <t>Manuscript Studies embraces the full complexity of global manuscript studies in the digital age. It has been conceived with four main goals in mind. First, to bridge the gaps between material and digital manuscript research; second, to break down the walls which often separate print and digital publication and serve as barriers between academics, professionals in the cultural heritage field, and citizen scholars; third, to serve as a forum for scholarship encompassing many pre-modern manuscript cultures—not just those of Europe; and finally to showcase methods and techniques of analysis in manuscript studies that can be applied across different subject areas.</t>
  </si>
  <si>
    <t>Pasados: Recovering Histories, Imagining Latinidad</t>
  </si>
  <si>
    <t>https://www.pennpress.org/journals/journal/pasados/</t>
  </si>
  <si>
    <t>2770-520X</t>
  </si>
  <si>
    <t>Pasados is an open-access publication providing peer-reviewed content with a focus on Latinx cultural pasts. Appearing twice annually, the journal publishes methodological and theoretical studies of Latinx archives, textual artifacts, and histories. We make available to researchers, students, teachers, and community partners essays in the field of critical archive studies, history, and literary criticism, as well as translations of recovered materials, and pedagogical models for classroom teaching.</t>
  </si>
  <si>
    <t>Latin American Studies, Social Sciences, Area Studies, Cultural Studies</t>
  </si>
  <si>
    <t>The Jewish Quarterly Review</t>
  </si>
  <si>
    <t>https://www.pennpress.org/journals/journal/jewish-quarterly-review/</t>
  </si>
  <si>
    <t>1553-0604</t>
  </si>
  <si>
    <t>not OA</t>
  </si>
  <si>
    <t>Alternative francophone</t>
  </si>
  <si>
    <t>University of Alberta, Department of Modern Languages and Cultural Studies</t>
  </si>
  <si>
    <t>https://www.erudit.org/fr/revues/af/</t>
  </si>
  <si>
    <t>1916-8470</t>
  </si>
  <si>
    <t>Founded in 2012 and housed at the University of Alberta, Alternative francopone is a multidisciplinary journal that welcomes articles exploring multiple aspects of the francophonie in the humanities (in particular, literature, linguistics, French education, translation and cultural studies). Alternative francophone regularly publishes special issues.</t>
  </si>
  <si>
    <t>FR,EN</t>
  </si>
  <si>
    <t>Literature, Linguistics, Education &amp; Pedagogy</t>
  </si>
  <si>
    <t>https://www.erudit.org/</t>
  </si>
  <si>
    <t>Art/Research International</t>
  </si>
  <si>
    <t>University of Alberta</t>
  </si>
  <si>
    <t>https://www.erudit.org/en/journals/ari/</t>
  </si>
  <si>
    <t>2371-3771</t>
  </si>
  <si>
    <t>Art/Research International is a forum dedicated to exploring and advancing art as and/or within the research process across disciplines and internationally.</t>
  </si>
  <si>
    <t>Visual Arts</t>
  </si>
  <si>
    <t>Scholar's Portal</t>
  </si>
  <si>
    <t>Canadian Jewish Studies</t>
  </si>
  <si>
    <t>1916-0925</t>
  </si>
  <si>
    <t>Canadian Jewish Studies / Études juives canadiennes is an interdisciplinary, peer-reviewed journal devoted to original scholarship that illuminates any and all aspects of the Canadian Jewish experience. Published since 1993 (biannually since 2019), the journal features articles from the disciplines of history, political science, sociology, economics, geography, demography, education, religion, linguistics, literature architecture, performing arts, and fine arts, among others. The journal also regularly publishes book reviews, roundtables, personal scholarly essays, translations of relevant texts from Hebrew, Yiddish, Russian, Spanish, and more, into English and French, and a section called Archives Matter, which covers the world of Canadian Jewish archives.</t>
  </si>
  <si>
    <t>EN, FR</t>
  </si>
  <si>
    <t>Association for Canadian Jewish Studies / Association d’études juives canadiennes</t>
  </si>
  <si>
    <t>Jewish Studies</t>
  </si>
  <si>
    <t>Canadian Journal of Academic Librarianship</t>
  </si>
  <si>
    <t>Canadian Association of Professional Academic Librarians</t>
  </si>
  <si>
    <t>https://www.erudit.org/en/journals/cjalib/</t>
  </si>
  <si>
    <t>2369-937X</t>
  </si>
  <si>
    <t>The Canadian Journal of Academic Librarianship / Revue canadienne de bibliothéconomie universitaire (CJAL/Rcbu) is a bilingual, open access journal published by CAPAL/ACBES. The journal publishes articles on topics related to the profession of academic librarianship or the discipline of library and information studies.</t>
  </si>
  <si>
    <t>EN,FR</t>
  </si>
  <si>
    <t>Library Information Sciences</t>
  </si>
  <si>
    <t>CC BY, CC BY-SA, CC BY-NC, CC BY-NC-SA</t>
  </si>
  <si>
    <t>Canadian Journal of Applied Linguistics</t>
  </si>
  <si>
    <t>University of New Brunswick</t>
  </si>
  <si>
    <t>y</t>
  </si>
  <si>
    <t>1920-1818</t>
  </si>
  <si>
    <t>The Canadian Journal of Applied Linguistics is a bilingual scientific and professional journal dealing with the various aspects of applied linguistics. The journal is affiliated with The Canadian Association of Applied Linguistics/ L'Association canadienne de linguistique appliquée.</t>
  </si>
  <si>
    <t>Applied Linguistics</t>
  </si>
  <si>
    <t>Canadian Journal of Education</t>
  </si>
  <si>
    <t>Canadian Society for the Study of Education</t>
  </si>
  <si>
    <t>1918-5979</t>
  </si>
  <si>
    <t>The Canadian Journal of Education (CJE) is a national peer-reviewed journal sponsored by the membership of the Canadian Society for the Study of Education. The CJE is a broad-based Journal that, from multiple perspectives, takes up issues that are critical to the education community. The CJE aims to be a forum for authors to share ideas and connect theory to practice in meaningful ways for the education community in Canada and beyond, including scholars, funding agencies, researchers, educators, practitioners, learning communities, policy makers, and the public. The CJE’s goal is to foster understanding and societal betterment through the publication of articles describing research-generated insights and solutions.</t>
  </si>
  <si>
    <t>Canadian Journal of Higher Education</t>
  </si>
  <si>
    <t>Canadian Society for the Study of Higher Education</t>
  </si>
  <si>
    <t>2293-6602</t>
  </si>
  <si>
    <t>The Canadian Journal of Higher Education/La Revue canadienne d’enseignement supérieur is a peer-reviewed and open-access publication of the Canadian Society for the Study of Higher Education. The Journal's articles employ a range of theoretical and methodological approaches to the study of higher education. Representative of the multidisciplinary nature of the field, they address a variety of problems and consider different units of analysis to further understanding of Canadian higher education topics such as public policy, institutional governance and administration, community engagement, student success, the curriculum, and organizational change.</t>
  </si>
  <si>
    <t>Canadian Journal of Learning and Technology</t>
  </si>
  <si>
    <t>The Canadian Network for Innovation in Education</t>
  </si>
  <si>
    <t>1499-6685</t>
  </si>
  <si>
    <t>The Canadian Journal of Learning and Technology (CJLT) is a peer-reviewed journal that welcomes papers on all aspects of educational technology and learning. Topics may include, but are not limited to: learning theory and technology, cognition and technology, instructional design theory and application, online learning, computer applications in education, simulations and gaming, and other aspects of the use of technology in the learning process. An important aim of this journal is the contribution to learning theory within the field of educational technology.</t>
  </si>
  <si>
    <t>Canadian Journal of Nonprofit and Social Economy Research</t>
  </si>
  <si>
    <t>SFU Canadian Institute for Studies in Publishing</t>
  </si>
  <si>
    <t>1920-9355</t>
  </si>
  <si>
    <t>The Canadian Journal of Nonprofit and Social Economy Research is dedicated to advancing the knowledge and understanding of the nonprofit and social economy sectors. It seeks to support Canadian and international researchers and collaborators in the development and dissemination of insights that can enhance the impact of these sectors. The journal welcomes contributions from a diverse range of scholarly disciplines, including business and management, public administration, sociology, anthropology, economics, social work, history, law, education, psychology, and political science.</t>
  </si>
  <si>
    <t>Business &amp; Management</t>
  </si>
  <si>
    <t>Canadian Planning and Policy</t>
  </si>
  <si>
    <t>Canadian Institute of Planners; Association of Canadian University Planning Programs</t>
  </si>
  <si>
    <t xml:space="preserve">2562-122X
</t>
  </si>
  <si>
    <t>Canadian Planning and Policy / Aménagement et politique au Canada (CPP-APC) is an online, open-access, and fully-refereed journal that publishes research manuscripts reflecting the scope and diversity of planning theory and practice in Canada. The journal is bilingual and charges no fees to authors or readers. CPP-APC provides a platform for detailed peer-reviewed research on planning in Canada, inviting reflection by academics, practitioners, and graduate students. The publication features articles from a wide range of regional and disciplinary perspectives and covers topics such as water stewardship planning, affordable housing, planning for reconciliation, and land use planning, ride-hailing, and more. CPP-APC also includes a book review section and aims to publish a yearly special issue on specific themes related to Canadian planning. The journal has been published since 2003 by the Canadian Institute of Planners and the Association of Canadian Urban Planning Programs.</t>
  </si>
  <si>
    <t>Captures</t>
  </si>
  <si>
    <t>Figura, Centre de recherche sur le texte et l'imaginaire</t>
  </si>
  <si>
    <t>2371-1930</t>
  </si>
  <si>
    <t>Captures est une revue savante à comité de pairs (RAC) dédiée à la publication de travaux consacrés aux figures, théories et pratiques de l’imaginaire, sans limitations territoriales ou nationales. Captures publie des articles à la croisée des études littéraires et cinématographiques, des sciences humaines, de l’histoire de l’art et de l’architecture, ainsi que des arts visuels et médiatiques. Les articles publiés mettent en valeur, sur le plan théorique ou analytique, la dimension culturelle des rapports que le sujet entretient avec le monde contemporain. Cette relation s’établit à travers des figures et des mythes, des fictions et des croyances, des représentations sociales et des mutations technologiques, des textes et des images, des lieux et des interfaces numériques, autant de formes et de phénomènes constitutifs d’un imaginaire contemporain.</t>
  </si>
  <si>
    <t>Literature, Cultural Theory</t>
  </si>
  <si>
    <t>Circula</t>
  </si>
  <si>
    <t>Les Éditions de l'Université de Sherbrooke</t>
  </si>
  <si>
    <t>https://www.erudit.org/fr/revues/circula/</t>
  </si>
  <si>
    <t>2369-6761</t>
  </si>
  <si>
    <t>Fondée en 2014, la revue électronique Circula : revue d’idéologies linguistiques publie des travaux consacrés à la conceptualisation, la construction et la circulation d’idéologies sur la langue, plus particulièrement dans les communautés de langue romane. Son objectif est de diffuser des travaux qui explorent le thème des idéologies linguistiques sur les plans théorique, méthodologique et empirique, et ce, à partir de corpus tant contemporains qu’historiques. La revue adopte un caractère interdisciplinaire et accueille des contributions s’inscrivant dans plusieurs traditions de recherche (sociolinguistique, anthropologie linguistique, analyse de discours, pragmatique, sciences sociales, etc.).</t>
  </si>
  <si>
    <t>Convergences francophones</t>
  </si>
  <si>
    <t>Département d’anglais, langues et cultures, Mount Royal University</t>
  </si>
  <si>
    <t>https://www.erudit.org/fr/revues/cf/</t>
  </si>
  <si>
    <t>2291-7012</t>
  </si>
  <si>
    <t>Convergences francophones is a multi-disciplinary journal focusing on French-language research in the fields of literature, cultural history, translation and communication studies.</t>
  </si>
  <si>
    <t>Literature, History, Communication</t>
  </si>
  <si>
    <t>CC BY-SA</t>
  </si>
  <si>
    <t>PKP PN</t>
  </si>
  <si>
    <t>Critical Education</t>
  </si>
  <si>
    <t>Institute for Critical Education Studies / UBC</t>
  </si>
  <si>
    <t>https://www.erudit.org/en/journals/criticaled/</t>
  </si>
  <si>
    <t>1920-4175</t>
  </si>
  <si>
    <t>Critical Education is a peer-reviewed, open-access, international and multidisciplinary journal published by the Institute for Critical Education Studies (ICES). Contributions critically examine contemporary education contexts, practices, and theories. Critical Education publishes theoretical and empirical research as well as articles that advance educational practices that challenge the existing state of affairs in society, schools, higher education, and informal education.</t>
  </si>
  <si>
    <t>LOCKSS</t>
  </si>
  <si>
    <t>Critical Gambling Studies</t>
  </si>
  <si>
    <t>University of Alberta Library</t>
  </si>
  <si>
    <t>https://www.erudit.org/en/journals/cgs/</t>
  </si>
  <si>
    <t>2563-190X</t>
  </si>
  <si>
    <t>Critical Gambling Studies is an open access, double-blind peer-reviewed journal published bi-annually. We welcome original research and writing from researchers working in established disciplines including: philosophy, psychology, anthropology, sociology, politics, criminology aesthetics, history, economics, literature, theology, art history and architecture, tourism and leisure studies, public health and law. We are also keen to consider interdisciplinary approaches to gambling research within an activist tradition.</t>
  </si>
  <si>
    <t>Sociology</t>
  </si>
  <si>
    <t>CC BY, a CC BY-SA, a CC BY-ND, a CC BY-NC, a CC BY-NC-SA or a CC BY-NC-ND license.</t>
  </si>
  <si>
    <t>PKP PN
Scholars Portal</t>
  </si>
  <si>
    <t>Culture and Local Governance</t>
  </si>
  <si>
    <t>Université d'Ottawa</t>
  </si>
  <si>
    <t>https://www.erudit.org/en/journals/clg/</t>
  </si>
  <si>
    <t>1911-7469</t>
  </si>
  <si>
    <t>Culture and Local Governance (CLG) is a peer-reviewed online journal. CLG offers a space for dialogue across disciplinary boundaries, between established and emerging scholars, and between academics and practitioners. The journal aims at publishing original work, both theoretical and empirical, on the relation between culture and local governance. This is broadly defined to include: cultural policies and management; heritage administration and preservation; culture and urban space; ethnic groups and local governance. CLG is keenly interested in promoting the exploration of the multifaceted nature of culture and its relation to local governance.</t>
  </si>
  <si>
    <t>Geography &amp; Urban Studies, Policy, Governance &amp; International Relations</t>
  </si>
  <si>
    <t>Cygne noir</t>
  </si>
  <si>
    <t>https://www.erudit.org/fr/revues/cygnenoir/</t>
  </si>
  <si>
    <t>1929-090X</t>
  </si>
  <si>
    <t>Cygne noir is a French-language, open-access journal of semiotics. Founded in Montreal in 2012, the journal actively contributes to the international semiotic research community, emphasizing the importance of developing and publishing original and meaningful studies in French. Cygne noir was founded in a spirit of openness with regard to possible objects of inquiry and theoretic frameworks. Studies from all related disciplines and domains of research may find their way in the journal. The papers – or explorations – published in the journal all contribute in a critical manner to a reflection on signs and meaning, meaning-making, interpretation and knowledge formation.</t>
  </si>
  <si>
    <t>Cultural Theory</t>
  </si>
  <si>
    <t>Discourse and Writing</t>
  </si>
  <si>
    <t>Canadian Association for the Study of Discourse and Writing</t>
  </si>
  <si>
    <t>https://www.erudit.org/en/journals/dwr/</t>
  </si>
  <si>
    <t>2563-7320</t>
  </si>
  <si>
    <t>Founded in 1982 as Technostyle and later the Canadian Journal for Studies in Discourse and Writing, Discourse and Writing/Rédactologie (DW/R) publishes papers that investigate contemporary issues in discourse and writing studies. Papers may address writing and discourse in academic, public, and professional settings, as well as current issues related to the teaching of written communication. DW/R aims to promote a range of approaches to writing and discourse research within the humanities and social sciences. It welcomes contributions on theoretical and pedagogical issues from a variety of academic fields, including communication, education, rhetoric, linguistics, journalism, psychology, and sociology.</t>
  </si>
  <si>
    <t>Communication, Education &amp; Pedagogy</t>
  </si>
  <si>
    <t>Encounters in Theory and History of Education</t>
  </si>
  <si>
    <t>Faculty of Education, Queen's University</t>
  </si>
  <si>
    <t>https://www.erudit.org/en/journals/ethe/</t>
  </si>
  <si>
    <t>2560-8371</t>
  </si>
  <si>
    <t>Encounters in Theory and History of Education / Encuentros en Teoría e Historia de la Educación / Rencontres en Théorie et Histoire de l'Éducation is a digital, open access, interdisciplinary publication that aims to generate vigorous scholarly dialogue among educational researchers in the theories and histories of education. It is a tri-lingual journal, publishing in English, Spanish, and French. The editors’ intention has always been to generate a space for democratic access to knowledge, and to serve as a forum to present and discuss the theory and history of education in a global space.</t>
  </si>
  <si>
    <t>Education &amp; Pedagogy, History</t>
  </si>
  <si>
    <t>Enfances, Familles, Générations</t>
  </si>
  <si>
    <t>INRS-UCS</t>
  </si>
  <si>
    <t>2368-416X</t>
  </si>
  <si>
    <t>Engaged Scholar Journal is committed to profiling best practices in 'engaged scholarship' informed by community-academic partnerships in research, teaching and learning.</t>
  </si>
  <si>
    <t>University of Saskatchewan, Advancement and Community Engagement Office</t>
  </si>
  <si>
    <t>Engaged Scholar Journal</t>
  </si>
  <si>
    <t>1918-8439</t>
  </si>
  <si>
    <t>Imaginations is a multilingual, open-access journal of international visual cultural studies. It is published twice yearly and is double-blind peer-reviewed. Imaginations showcases artistic work and scholarly research. It focuses on innovative artistic practices and interdisciplinary, intercultural theoretical understandings of images, screens and visual culture. The journal provides an online installation venue for original artwork and publishes academic articles in original languages and translated into French or English.</t>
  </si>
  <si>
    <t>York University</t>
  </si>
  <si>
    <t>Evidence Based Library and Information Practice</t>
  </si>
  <si>
    <t>https://www.erudit.org/en/journals/eblip/</t>
  </si>
  <si>
    <t>1715-720X</t>
  </si>
  <si>
    <t>Evidence Based Library and Information Practice (EBLIP) is a peer reviewed, open access journal published quarterly by the University of Alberta Learning Services. The purpose of the journal is to provide a forum for librarians and other information professionals to discover research that may contribute to decision making in professional practice. EBLIP publishes original research and commentary on the topic of evidence based library and information practice, as well as reviews of previously published research (evidence summaries) on a wide number of topics.</t>
  </si>
  <si>
    <t>CLOCKSS
PKP PN
Scholars Portal</t>
  </si>
  <si>
    <t>History of Science in South Asia</t>
  </si>
  <si>
    <t>https://www.erudit.org/en/journals/hssa/</t>
  </si>
  <si>
    <t>2369-775X</t>
  </si>
  <si>
    <t>HSSA publishes academic research in the history of science, with a focus on South Asia. The journal defines “South Asia” as an inclusive, non-political, socio-geographic term referring to the area from Afghanistan to Sri Lanka, from Pakistan to Bangladesh, and of course India. Research on the influences of South Asian cultures beyond these borders is also welcome, for example Nepalese or Tibetan influences on China, Sri Lankan influences on the Maldives, or Indian influences in South-East Asia. The jounral defines “science” as broadly conceived, and to include all forms of rigorous intellectual activity that adopt at least to some extent a quantitative and empirical approach, as in the German “Die Wissenschaft,” that covers most forms of academic scholarship. The journal welcomes theoretical discussions of the meaning of “science” in the South Asian context, as well as factual articles reporting discoveries, interpretative revisions, editions or translations of science texts in the languages South Asia.</t>
  </si>
  <si>
    <t>Imaginations</t>
  </si>
  <si>
    <t xml:space="preserve">York University
</t>
  </si>
  <si>
    <t>Cultural Theory, Visual Arts</t>
  </si>
  <si>
    <t>Informal Logic</t>
  </si>
  <si>
    <t>P.F. Wilkinson</t>
  </si>
  <si>
    <t>2293-734X</t>
  </si>
  <si>
    <t>INFORMAL LOGIC is a peer reviewed journal publishing articles and reviews on topics related to reasoning and argumentation in theory and practice. It is deliberately multi-disciplinary, welcoming theoretical and empirical research from any pertinent field, including, but not restricted to, philosophy, rhetoric, communication, linguistics, psychology, artificial intelligence, education, law.</t>
  </si>
  <si>
    <t>Philosophy, Communication</t>
  </si>
  <si>
    <t>International Journal of E-Learning &amp; Distance Education</t>
  </si>
  <si>
    <t>Érudit</t>
  </si>
  <si>
    <t>https://www.erudit.org/en/journals/ijede/</t>
  </si>
  <si>
    <t>2292-8588</t>
  </si>
  <si>
    <t>The International Journal of E-Learning &amp; Distance Education (formerly the Journal of Distance Education) is an international publication of the Canadian Network for Innovation in Education (CNIE) / Le Réseau canadien pour l’innovation en éducation (RCIÉ). Its aims are to promote and encourage scholarly work in e-learning and distance education and provide a forum for the dissemination of international scholarship.</t>
  </si>
  <si>
    <t>Athabasca University Press</t>
  </si>
  <si>
    <t>International Journal of Education Policy and Leadership</t>
  </si>
  <si>
    <t>Simon Fraser University, University of Delaware, Phi Delta Kappa International</t>
  </si>
  <si>
    <t>1555-5062</t>
  </si>
  <si>
    <t>The International Journal of Education Policy and Leadership (IJEPL) is a refereed electronic journal dedicated to enriching the education policy, leadership, and research use knowledge bases. The Journal publishes articles on educational policy, leadership, and research use related to a variety of disciplines and educational settings, as well as policy initiatives that emanate from various levels of government. The Journal seeks to build bridges between researchers, policymakers, and practitioners to help identify best practices in learning, teaching, research, policy and leadership.</t>
  </si>
  <si>
    <t>International Review of Research in Open and Distributed Learning</t>
  </si>
  <si>
    <t>Athabaska University</t>
  </si>
  <si>
    <t>1492-3831</t>
  </si>
  <si>
    <t>The International Review of Research in Open and Distributed Learning (www.irrodl.org) is a refereed, open access e-journal that disseminates original research, theory, and best practice in open and distributed learning worldwide. The Journal targets both researchers and practitionares of open and distance education systems. It thus aims to improve the quality of basic and applied research while also addressing the need for this knowledge to be translated into polices and activities that improve educational opportunity for students and teachers.</t>
  </si>
  <si>
    <t>International Journal of Child, Youth and Family Studies</t>
  </si>
  <si>
    <t>University of Victoria, School of Child and Youth Care</t>
  </si>
  <si>
    <t>https://www.erudit.org/en/journals/ijcyfs/</t>
  </si>
  <si>
    <t>1920-7298</t>
  </si>
  <si>
    <t>The International Journal of Child, Youth and Family Studies (IJCYFS) is a peer reviewed, open access, interdisciplinary, cross-national journal that is committed to scholarly excellence in the field of research about and services for children, youth, families and their communities.</t>
  </si>
  <si>
    <t>Psychology, Social Work</t>
  </si>
  <si>
    <t>Journal of Childhood Studies</t>
  </si>
  <si>
    <t>Canadian Association for Young Children</t>
  </si>
  <si>
    <t>2371-4115</t>
  </si>
  <si>
    <t>Journal of Childhood Studies (JCS) is a peer reviewed, open access digital journal that aims to provide researchers and practitioners with a transdisciplinary space to cultivate experimental, creative, and alternative approaches to, and conceptualizations of, childhood. JCS offers a forum for practitioners and scholars to engage in serious discussion related to the politics, tensions, and possibilities for childhood in increasingly complex and connected worlds.</t>
  </si>
  <si>
    <t>Lien social et Politiques, Université du Québec INRS - UCS</t>
  </si>
  <si>
    <t>Journal of Contemporary Issues in Education</t>
  </si>
  <si>
    <t>https://www.erudit.org/en/journals/jcie/</t>
  </si>
  <si>
    <t>1718-4770</t>
  </si>
  <si>
    <t>The Journal of Contemporary Issues in Education (JCIE) is committed to publishing original articles by eminent and emerging scholars that take a critical and interdisciplinary approach on a variety of issues in education from diverse contexts. The journal publishes both field-based research and conceptual and theoretical works; it especially focuses on critical scholarship that aims to contest conventional assumptions about educational and social development contexts and relationships.</t>
  </si>
  <si>
    <t>Journal of the Council for Research on Religion</t>
  </si>
  <si>
    <t>Council for Research on Religion</t>
  </si>
  <si>
    <t>2563-0288</t>
  </si>
  <si>
    <t>The Journal of the Council for Research on Religion is a semi-annual online peer-reviewed academic journal that was established in 2019 and is published by McGill University. The Journal of the Council for Research on Religion publishes articles on all aspects of the scholarly study of religion. Subject matter ranges from the ancient to the contemporary and explores western and non-western perspectives and approaches.</t>
  </si>
  <si>
    <t>Religious Studies</t>
  </si>
  <si>
    <t>Journal of Hebrew Scriptures</t>
  </si>
  <si>
    <t>https://www.erudit.org/en/journals/jhs/</t>
  </si>
  <si>
    <t>1203-1542</t>
  </si>
  <si>
    <t>The Journal of Hebrew Scriptures (JHS) is an internationally peer-reviewed, open-access journal established in 1996, to foster scholarly research on the Hebrew Bible, ancient Israel’s history, and cognate fields of study.</t>
  </si>
  <si>
    <t>History, Religious Studies</t>
  </si>
  <si>
    <t>PKP PN
Scholar's Portal</t>
  </si>
  <si>
    <t>Journal of Teaching and Learning</t>
  </si>
  <si>
    <t>University of Windsor</t>
  </si>
  <si>
    <t>https://www.erudit.org/en/journals/jtl/</t>
  </si>
  <si>
    <t>1911-8279</t>
  </si>
  <si>
    <t>The Journal of Teaching and Learning (JTL) is an international, peer-reviewed journal. JTL provides a forum for explorations of critical perspectives in teaching and learning that address the contemporary moment (both K-12 and higher education). This might include teaching and learning for/with democracy, teaching and learning for sustainability, teaching and learning and the politics of inclusion/exclusion, anti-oppressive and anti-racist education, and teaching and learning through periods of crisis (pandemics, climate change, forced migration, etc.).</t>
  </si>
  <si>
    <t>KULA</t>
  </si>
  <si>
    <t>University of Victoria Libraries</t>
  </si>
  <si>
    <t>https://www.erudit.org/en/journals/kula/</t>
  </si>
  <si>
    <t>2398-4112</t>
  </si>
  <si>
    <t>KULA: Knowledge Creation, Dissemination, and Preservation Studies is a peer-reviewed, open-access journal meant to encourage the formation of a multidisciplinary community of scholars studying human knowledge processes. The journal explores how knowledge has been generated, circulated, and preserved throughout history and how knowledge processes evolve in response to advancements in technology. Particularly in the context of academic and cultural heritage institutions, KULA is interested in how existing technologies are employed and repurposed for scholarly purposes, how new knowledge processes are envisioned and developed, and how the nature of scholarship itself changes as a result of technological innovation.</t>
  </si>
  <si>
    <t>CLOCKSS
LOCKSS
PKP PN</t>
  </si>
  <si>
    <t>Language and Literacy</t>
  </si>
  <si>
    <t>Language and Literacy Researchers of Canada</t>
  </si>
  <si>
    <t>https://www.erudit.org/en/journals/langlit/</t>
  </si>
  <si>
    <t>1496-0974</t>
  </si>
  <si>
    <t>Language &amp; Literacy is the peer-reviewed journal of the Language and Literacy Researchers of Canada (LLRC) of the Canadian Society for Studies in Education. The journal's main emphasis is on papers researching issues related to the nature, function and use of language and literacy in both formal and informal educational contexts and across the lifespan. This includes the history, development, use, learning and teaching of language and literacy, as well as policy. The journal is multi-disciplinary and addresses theoretical, methodological, or applied aspects of language and literacy in local and global contexts.</t>
  </si>
  <si>
    <t>Les Ateliers de l'éthique</t>
  </si>
  <si>
    <t>Centre de recherche en éthique (CRÉ)</t>
  </si>
  <si>
    <t>https://www.erudit.org/fr/revues/ateliers/</t>
  </si>
  <si>
    <t>1718-9977</t>
  </si>
  <si>
    <t>Les ateliers de l’éthique / The Ethics Forum publishes articles pertaining to all the domains of ethics, with a particular attention to the normative challenges of public policies and social practices.</t>
  </si>
  <si>
    <t>Lien social et Politiques</t>
  </si>
  <si>
    <t>1703-9665</t>
  </si>
  <si>
    <t>Lien social et Politiques is a French-language, international, and multidisciplinary journal devoted to an examination of the social bond, of social issues, and public policy. The journal is peer-reviewed and published bi-annually. The main purpose of the journal is to examine social phenomena from the perspective of individuals and their social practices, as well as institutional regulations and actions. It focuses on inquiries related to the social bond and social policies, based on empirical observation and the experiences of those they affect. By putting societal issues into perspective and opening them up for debate, the journal acts as a tool for analyzing and comparing the major contemporary issues surrounding social policy.</t>
  </si>
  <si>
    <t>Sociology, Politics &amp; Economics</t>
  </si>
  <si>
    <t>Locke Studies</t>
  </si>
  <si>
    <t>Western Libraries at The University of Western Ontario</t>
  </si>
  <si>
    <t>https://www.erudit.org/en/journals/locke/</t>
  </si>
  <si>
    <t>2561-925X</t>
  </si>
  <si>
    <t>Locke Studies is an open-access, peer-reviewed annual journal devoted to contemporary research on any aspect of the life and work of the great English philosopher John Locke (1632-1704).</t>
  </si>
  <si>
    <t>Philosophy, Politics &amp; Economics</t>
  </si>
  <si>
    <t>Médiations &amp; médiatisations</t>
  </si>
  <si>
    <t>Université TÉLUQ</t>
  </si>
  <si>
    <t>2562-0630</t>
  </si>
  <si>
    <t>Médiations &amp; médiatisations is a journal devoted to education in the digital era. It is intended for researchers, teachers, students, and practitioners interested in the teaching, learning and communication inherent in any training. The journal publishes articles on the theories, issues, representations, practices, and use of technology in communication and education while according special importance to issues surrounding distance education and other themes. The journal publishes work from all disciplines and transdisciplinary approaches that advance thinking in the fields of education and communication.</t>
  </si>
  <si>
    <t>FR,EN,ES,PT</t>
  </si>
  <si>
    <t>Mémoires du livre</t>
  </si>
  <si>
    <t>Groupe de recherches et d’études sur le livre au Québec, Université de Sherbrooke</t>
  </si>
  <si>
    <t>https://www.erudit.org/fr/revues/memoires/</t>
  </si>
  <si>
    <t>1920-602X</t>
  </si>
  <si>
    <t>Mémoires du livre – Studies in Book Culture is a bilingual, open-access journal dedicated to the study of the book in all its forms, including rare books, periodicals, and ebooks. The journal is interested in everything concerning the past, present and future of the book: agents and institutions in the chain of production, materialities and contents, practices and uses. It is interested in the power that operates within the world of the book as well as in the power that books have. Mémoires du livre – Studies in Book Culture strives to shed light on the whole book culture, from the production to the reception of books: every link in the chain is an object of study, from author to reader, including editor, distributor, translator, bookseller, and librarian. Resolutely interdisciplinary (history, literary studies, economics, sociology, etc.), the journal is equally open to the study of identities – by gender, culture, social group – as they express themselves in the history of the book.</t>
  </si>
  <si>
    <t>History, Literature</t>
  </si>
  <si>
    <t>Mesure et évaluation en éducation</t>
  </si>
  <si>
    <t>ADMEE-Canada</t>
  </si>
  <si>
    <t>2368-2000</t>
  </si>
  <si>
    <t>Mesure et Évaluation en Éducation is a platform for communication and exchange intended for individuals interested in various perspectives within the field of measurement and evaluation in education. It serves as a source of information on the most recent research and reflective work. Researchers, practitioners, and those who have adopted measurement and evaluation as a specialized field of study and reflection share their ideas, opinions, and research findings for the benefit of their colleagues and education stakeholders.</t>
  </si>
  <si>
    <t>Monstrum</t>
  </si>
  <si>
    <t>Montréal Monstrum Society</t>
  </si>
  <si>
    <t>https://www.erudit.org/en/journals/monstrum/</t>
  </si>
  <si>
    <t>2561-5629</t>
  </si>
  <si>
    <t>MONSTRUM is a biannual, open-access academic journal publishing original, peer-reviewed scholarship in horror and related areas, in English or French, by developing and established scholars working on cinema, television, literature, media studies, popular culture, genre, philosophy, cultural studies, and other fields. The journal is published by the Montréal Monstrum Society, which grew out of a community of scholars and fan-scholars in Montréal and abroad.</t>
  </si>
  <si>
    <t>Film &amp; Media Studies</t>
  </si>
  <si>
    <t>Nouvelle Revue Synergies Canada</t>
  </si>
  <si>
    <t>University of Guelph, School of Languages and Literatures</t>
  </si>
  <si>
    <t>https://www.erudit.org/fr/revues/nrsc/</t>
  </si>
  <si>
    <t>2292-2261</t>
  </si>
  <si>
    <t>La Nouvelle Revue Synergies Canada (NRSC) a été créée en 2013 à l’école des langues et littératures de l’Université de Guelph. Elle continue le projet de la revue Synergies Canada (2009-2012) en publiant des études universitaires qui touchent à la littérature, la culture, la linguistique et la didactique des langues et cultures et le prolonge en acceptant des articles en anglais, français, espagnol, italien, allemand et portugais.</t>
  </si>
  <si>
    <t>Partnership</t>
  </si>
  <si>
    <t>The Partnership, Provincial and Territorial Library Associations of Canada</t>
  </si>
  <si>
    <t>https://www.erudit.org/en/journals/partnership/</t>
  </si>
  <si>
    <t>1911-9593</t>
  </si>
  <si>
    <t>Partnership is the journal of “Partnership”, Canada's national network of provincial and territorial library associations. Partnership promotes the exchange of ideas about libraries, librarianship, and information science among practitioners across all library sectors. We are a Canadian, open access journal publishing double-blind peer-reviewed research and editorially-reviewed articles and opinion pieces.</t>
  </si>
  <si>
    <t>Percées</t>
  </si>
  <si>
    <t>Société québécoise d'études théâtrales (SQET)</t>
  </si>
  <si>
    <t>2563-660X</t>
  </si>
  <si>
    <t>Music &amp; Performing Arts</t>
  </si>
  <si>
    <t>Perspectives interdisciplinaires sur le travail et la santé</t>
  </si>
  <si>
    <t>Les Amis de PISTES, Université du Québec à Montréal</t>
  </si>
  <si>
    <t>1481-9384</t>
  </si>
  <si>
    <t>Perspectives interdisciplinaires sur le travail et la santé (PISTES, Interdisciplinary perspectives on work and health) is an interdisciplinary journal, published in French with English abstracts, that addresses social and human aspects of work and their links to the health of people and organizations. PISTES is especially interested in research approaches focusing on ‘real work’ and innovative perspectives on work and health. It is also committed to the transfer of knowledge on a variety of topics linked to work and health.</t>
  </si>
  <si>
    <t>Medical Humanities, Sociology</t>
  </si>
  <si>
    <t>Philosophical Inquiry in Education</t>
  </si>
  <si>
    <t>Canadian Philosophy of Education Society</t>
  </si>
  <si>
    <t>2369-8659</t>
  </si>
  <si>
    <t>Philosophical Inquiry in Education (PIE) is an international, open access, peer-reviewed journal dedicated to advancing the unique and distinctive contributions that philosophical thinking can make to educational policy, research, and practice. Global in outlook and multidisciplinary in its approach, the journal publishes articles representing the spectrum of intellectual traditions defining contemporary philosophy of education. This includes, but is not limited to, inquiries informed by ethics, epistemology, political theory, phenomenology, aesthetics, hermeneutics, critical theory, post-critical theory, new materialism, and poststructuralist thought, as well as traditions rooted in the educational humanities.</t>
  </si>
  <si>
    <t>Philosophy, Education &amp; Pedagogy</t>
  </si>
  <si>
    <t>Refuge</t>
  </si>
  <si>
    <t>Centre for Refugee Studies, York University</t>
  </si>
  <si>
    <t>1920-7336</t>
  </si>
  <si>
    <t>Refuge: Canada’s Journal on Refugees is a non-profit, interdisciplinary, peer-reviewed, bilingual journal. It publishes analytical, reflective, and probing articles from a wide range of disciplinary and regional perspectives, presenting writing of academics, policy-makers, and practitioners in the field of forced migration. The journal provides space for discussion of emerging themes and debates, as well as ongoing topics. The journal also features a book review section and occasionally publishes special issues on specific themes related to forced migration. Refuge publishes articles in both English and French.</t>
  </si>
  <si>
    <t>Review of Economic Analysis</t>
  </si>
  <si>
    <t>International Centre for Economic Analysis</t>
  </si>
  <si>
    <t>1973-3909</t>
  </si>
  <si>
    <t>The Review of Economic Analysis is an open access, general interest digital economic journal with a mission to maintain the highest academic standards. It is the official journal of the International Centre for Economic Analysis (ICEA), a non-profit, non-partisan organization dedicated to the advancement and research in economics and other social sciences. ICEA is an international centre, with chapters in Canada, at Wilfrid Laurier University in Waterloo, Ontario; in Poland, at the University of Warsaw and in Italy, at the University of Siena.</t>
  </si>
  <si>
    <t>Politics &amp; Economics</t>
  </si>
  <si>
    <t>Revue d’études autochtones</t>
  </si>
  <si>
    <t>Société Recherches autochtones au Québec</t>
  </si>
  <si>
    <t>2564-4955</t>
  </si>
  <si>
    <t>Revue d'études autochtones is a multidisciplinary francophone journal edited in Quebec that publishes scientific articles and columns on the issues and realities of the Indigenous peoples of Quebec, the Americas and around the world. It publishes three issues per year; some are thematic, others gather articles outside the theme. The main disciplines covered by the journal are social and cultural anthropology, applied anthropology, social and cultural archaeology, ethnohistory, ethnography, ethnolinguistics, and Native American ethnoscience, and political and economic legal sciences related to Native American affairs.</t>
  </si>
  <si>
    <t>Indigenous Studies</t>
  </si>
  <si>
    <t>Revue internationale des technologies en pédagogie universitaire</t>
  </si>
  <si>
    <t>CRIFPE</t>
  </si>
  <si>
    <t>1708-7570</t>
  </si>
  <si>
    <t>The International Journal of Technologies in Higher Education (IJTHE) / Revue internationale des technologies en pédagogie universitaire (RITPU) is a peer-reviewed scholarly journal, launched in 2004 as a result of a collective and innovative initiative taken on by the universities of Quebec (Canada). The Journal serves as a forum to facilitate the international exchange of research results on the pedagogical dimensions of the use and applications of technology in higher education. The Journal presents different teaching approaches with technology and offers a wide range of papers on academic and interdisciplinary research and practice, directed toward a wide audience.</t>
  </si>
  <si>
    <t>Revue Interventions économiques</t>
  </si>
  <si>
    <t>Association d’Économie Politique</t>
  </si>
  <si>
    <t>https://www.erudit.org/fr/revues/intereco/</t>
  </si>
  <si>
    <t>1710-7377</t>
  </si>
  <si>
    <t>Revue Interventions économiques / Papers in Political Economy is a refereed journal focused on theoretical debates as well as in research results in political economy, socioeconomics, and the socioeconomic transformations of contemporary societies. The journal publishes articles from a wide range of disciplines within the social sciences, but focuses on themes related to political economy, economic sociology, labour and employment, development (local, regional, international), globalization and international political economy, as well as the analysis of important articles or texts in these different fields.</t>
  </si>
  <si>
    <t>Economics, Political Science, Sociology</t>
  </si>
  <si>
    <t>Revue Gouvernance</t>
  </si>
  <si>
    <t>École d'études politiques de l'Université d'Ottawa</t>
  </si>
  <si>
    <t>https://www.erudit.org/fr/revues/gouvernance/</t>
  </si>
  <si>
    <t>1912-0362</t>
  </si>
  <si>
    <t>Revue Gouvernance / Governance Review is a peer-reviewed journal that publishes theoretical, empirical and critical articles addressing one or more dimensions of public and social governance in Canada and around the world. Interdisciplinary and multi-methodological, Revue Gouvernance / Governance Review hosts texts of all epistemological and ontological sensitivities, with the dual perspective of enriching positive and normative knowledge about governance, as well as nurturing public debates on the challenges and issues related to its contemporary exercise.</t>
  </si>
  <si>
    <t>Revue internationale Animation, territoires et pratiques socioculturelles</t>
  </si>
  <si>
    <t>Département de communication sociale et publique, Université du Québec à Montréal</t>
  </si>
  <si>
    <t>https://www.erudit.org/fr/revues/riatps/</t>
  </si>
  <si>
    <t>1923-8541</t>
  </si>
  <si>
    <t>Founded in 2010, the online journal Sociocultural community development and practices (Journal SCDP) is committed to the dissemination of work contributing to the understanding of socio-cultural community development and practices in their contexts. SCDP is interested in a wide range of fields where these practices can be innovative and creative towards individual, organisational and social development and emancipation, including education, economic, and various cultural fields. SCDP publishes both theoretical and empirical work based on professionnal or scientifical practices and research, along with field notes and reviews.</t>
  </si>
  <si>
    <t>FR,EN,ES</t>
  </si>
  <si>
    <t>Scandinavian-Canadian Studies</t>
  </si>
  <si>
    <t>Association for the Advancement of Scandinavian Studies in Canada</t>
  </si>
  <si>
    <t>https://www.erudit.org/en/journals/scs/</t>
  </si>
  <si>
    <t>2816-5187</t>
  </si>
  <si>
    <t>Scandinavian-Canadian Studies is a journal published by the Association for the Advancement of Scandinavian Studies in Canada (AASSC). It expresses in concrete — and more recently virtual — form the Association's conviction that there is much to be learned from peoples of Scandinavia, not least by Canadians, who share a comparable geopolitical situation, not to mention social and cultural values. Articles deal with a wide range of subjects: translation studies, mermaids, multiculturalism, the films of Bergman, Ibsen and other writers, Scandinavian immigration to Canada, Icelandic sagas, and so on.</t>
  </si>
  <si>
    <t>Surveillance &amp; Society</t>
  </si>
  <si>
    <t>Surveillance Studies Network</t>
  </si>
  <si>
    <t>1477-7487</t>
  </si>
  <si>
    <t>Surveillance &amp; Society is the premier journal of surveillance studies. Surveillance &amp; Society exists to: publish innovative and transdisciplinary work on surveillance; encourage understanding of approaches to surveillance in different academic disciplines; promote understanding of surveillance in wider society; encourage policy and political debate about surveillance.</t>
  </si>
  <si>
    <t>Sociology, Geography &amp; Urban Studies</t>
  </si>
  <si>
    <t>The International Indigenous Policy Journal</t>
  </si>
  <si>
    <t>University of Western Ontario</t>
  </si>
  <si>
    <t>1916-5781</t>
  </si>
  <si>
    <t>The International Indigenous Policy Journal (IIPJ) is a peer-reviewed, policy-relevant research and policy journal addressing issues pertaining to Indigenous Peoples throughout the world. IIPJ has a very specific set of goals: 1) To promote evidence-based policy making; 2) To encourage quality research based on partnerships with Indigenous Peoples; 3) To develop networks of policy researchers and policy makers, both Indigenous and non-Indigenous, and their communities; 4) To improve scholarship related to Indigenous issues; 5) To spark debate on important policy issues facing Indigenous Peoples around the world.</t>
  </si>
  <si>
    <t>VertigO</t>
  </si>
  <si>
    <t>Éditions en environnement VertigO</t>
  </si>
  <si>
    <t>1492-8442</t>
  </si>
  <si>
    <t>[VertigO] La revue électronique en sciences de l’environnement, an open-access online scientific publication devoted to environmental sciences, was founded in April 2000 and is distributed throughout the French-speaking world. Its mission is to promote research and academic opinions concerning contemporary environmental issues. [VertigO] publishes research results, critical analysis, reviews and articles about current developments.</t>
  </si>
  <si>
    <t>Environmental Humanities</t>
  </si>
  <si>
    <t>Windsor Yearbook of Access to Justice</t>
  </si>
  <si>
    <t>Faculty of Law, University of Windsor</t>
  </si>
  <si>
    <t>2561-5017</t>
  </si>
  <si>
    <t>Created in 1979, the Windsor Yearbook of Access to Justice was the earliest Canadian journal devoted to the trans-cultural and international study of individuals and groups excluded from the protections of the domestic or international legal orders. The Yearbook is independently refereed, publishes French and English essays and book reviews, is faculty-run and is supported by a distinguished Advisory Board. The Yearbook encourages a wide diversity of essays from a broad range of disciplines, such as anthropology, sociology, philosophy, psychology, history and comparative literature as well as law.</t>
  </si>
  <si>
    <t>Voix Plurielles</t>
  </si>
  <si>
    <t>Association des professeur-e-s de français des universités et collèges canadiens</t>
  </si>
  <si>
    <t>https://www.erudit.org/fr/revues/voixpl/</t>
  </si>
  <si>
    <t>1925-0614</t>
  </si>
  <si>
    <t>Voix plurielles est la revue de l'Association des professeur.e.s de français des universités et collèges canadiens (APFUCC). Elle publie des articles, des travaux de création et des comptes-rendus de nature littéraire, linguistique, culturelle et pédagogique.</t>
  </si>
  <si>
    <t>The Rijksmuseum Bulletin</t>
  </si>
  <si>
    <t>Rijksmuseum Publications Department / Openjournals NL</t>
  </si>
  <si>
    <t>2772-6126</t>
  </si>
  <si>
    <t>Historical Life Course Studies</t>
  </si>
  <si>
    <t>International Institute of Social History</t>
  </si>
  <si>
    <t>2352-6343</t>
  </si>
  <si>
    <t>PKP PN, Portico</t>
  </si>
  <si>
    <t>The Low Countries Journal of Social and Economic History</t>
  </si>
  <si>
    <t>2468-9068</t>
  </si>
  <si>
    <t xml:space="preserve">Nb. the journal started as Dutch-language journal, but is now English-language. It’s official title is “Tijdschrift voor sociale en economische geschiedenis” and they now use as subtitle “The Low Countries Journal of Social and Economic History”, see for the ISSN-registration https://portal.issn.org/resource/ISSN/2468-9068 </t>
  </si>
  <si>
    <t>Aesthetic Investigations</t>
  </si>
  <si>
    <t>Open Press TiU</t>
  </si>
  <si>
    <t>2352-2704</t>
  </si>
  <si>
    <t>Into the Magic Circle</t>
  </si>
  <si>
    <t>Noordbrabants Historisch Jaarboek</t>
  </si>
  <si>
    <t>Passion: Journal of the European Philosophical Society for the Study of Emotion</t>
  </si>
  <si>
    <t>2773-1715</t>
  </si>
  <si>
    <t>Technology and Regulation</t>
  </si>
  <si>
    <t>2666-139X</t>
  </si>
  <si>
    <t>Radboud University Press</t>
  </si>
  <si>
    <t>International Journal about Parents in Education</t>
  </si>
  <si>
    <t>1973-3518</t>
  </si>
  <si>
    <t>Politics of the Low Countries</t>
  </si>
  <si>
    <t>2589-9937</t>
  </si>
  <si>
    <t>Early Modern Low Countries</t>
  </si>
  <si>
    <t>Stichting Early Modern Low Countries / Openjournals NL</t>
  </si>
  <si>
    <t>2543-1587</t>
  </si>
  <si>
    <t>Dutch Journal of Applied Linguistics</t>
  </si>
  <si>
    <t>Dutch Association of Applied Linguistics (Anéla) / Openjournals NL</t>
  </si>
  <si>
    <t>BMGN - Low Countries Historical Review</t>
  </si>
  <si>
    <t>Koninklijk Nederlands Historisch Genootschap / Openjournals NL</t>
  </si>
  <si>
    <t>2211-2898</t>
  </si>
  <si>
    <t>CLOCKSS
LOCKSS
PKP PN
Portico</t>
  </si>
  <si>
    <t>Pedagogische Studiën</t>
  </si>
  <si>
    <t>Vereniging voor Onderwijs Research / Openjournals NL</t>
  </si>
  <si>
    <t>2666-3996</t>
  </si>
  <si>
    <t>Liber Quarterly</t>
  </si>
  <si>
    <t>LIBER, the Association of European Research Libraries</t>
  </si>
  <si>
    <t>2213-056X</t>
  </si>
  <si>
    <t>Journal for the History of Knowledge</t>
  </si>
  <si>
    <t>The Belgian-Dutch Society for the History of Science and Universities / Openjournals NL</t>
  </si>
  <si>
    <t>2632-282X</t>
  </si>
  <si>
    <t>Incontri. Rivista europea di Studi Italiani</t>
  </si>
  <si>
    <t>Werkgroep Italië Studies / Openjournals NL</t>
  </si>
  <si>
    <t>2214-7705</t>
  </si>
  <si>
    <t>Humanimalia</t>
  </si>
  <si>
    <t>Utrecht University / Openjournals NL</t>
  </si>
  <si>
    <t>2151-8645</t>
  </si>
  <si>
    <t>Arab Studies Quarterly</t>
  </si>
  <si>
    <t>Pluto Journals</t>
  </si>
  <si>
    <t>https://www.plutojournals.com/asq/</t>
  </si>
  <si>
    <t>2043-6920</t>
  </si>
  <si>
    <t>A platform for academic research on Arab people, their culture, history and institutions.</t>
  </si>
  <si>
    <t>California State University</t>
  </si>
  <si>
    <t>Islamic studies</t>
  </si>
  <si>
    <t>ReOrient: The Journal of Critical Muslim Studies</t>
  </si>
  <si>
    <t>https://www.plutojournals.com/reorient/</t>
  </si>
  <si>
    <t>2055-561X</t>
  </si>
  <si>
    <t>Committed to rethinking entities and events that are positioned beyond the cultural, geopolitical, and philosophical frameworks of Western hegemony.</t>
  </si>
  <si>
    <t>ReOrient Education Services</t>
  </si>
  <si>
    <t>Literary studies, Religious studies &amp; Theology, Social &amp; Behavioral Sciences, History, Philosophy</t>
  </si>
  <si>
    <t>Islamophobia Studies Journal</t>
  </si>
  <si>
    <t>https://www.plutojournals.com/islamophobia/</t>
  </si>
  <si>
    <t xml:space="preserve">2325-839X </t>
  </si>
  <si>
    <t>Theorises the historical, political, economic, and cultural phenomenon of Islamophobia in relation to the construction, representation, and articulation of “Otherness.”</t>
  </si>
  <si>
    <t>Center for Race and Gender, University of California, Berkeley</t>
  </si>
  <si>
    <t>Arab world &amp; Islam, Social &amp; Behavioral Sciences, Cultural studies</t>
  </si>
  <si>
    <t>Policy Perspectives</t>
  </si>
  <si>
    <t>https://www.plutojournals.com/policy-perspectives/</t>
  </si>
  <si>
    <t>1812-7347</t>
  </si>
  <si>
    <t>Publishes thematic areas of international relations, Pakistan affairs, faith and society , security, the economy, strategy, governance, and foreign policy.</t>
  </si>
  <si>
    <t>Institute of Policy Studies</t>
  </si>
  <si>
    <t>Education, Religious studies &amp; Theology, Social &amp; Behavioral Sciences, Law, Economics</t>
  </si>
  <si>
    <t>World Review of Political Economy</t>
  </si>
  <si>
    <t>https://www.plutojournals.com/wrpe/</t>
  </si>
  <si>
    <t>2042-8928</t>
  </si>
  <si>
    <t>promotes research into Marxist economic theories and their practical applications to world economy, developed and undeveloped economies, capitalist and socialist economies etc.</t>
  </si>
  <si>
    <t>World Association for Political Economy</t>
  </si>
  <si>
    <t>Economic development, Economic theory, International economics &amp; Trade, Political economics, Economics</t>
  </si>
  <si>
    <t>Journal of Global Faultlines</t>
  </si>
  <si>
    <t>https://www.plutojournals.com/journal-of-global-faultlines/</t>
  </si>
  <si>
    <t>2054-2089</t>
  </si>
  <si>
    <t>Brings cutting-edge theoretical and critical reflection on dominant and/or mainstream debates within international and global studies.</t>
  </si>
  <si>
    <t>Bulent Gokay</t>
  </si>
  <si>
    <t>Education, Social &amp; Behavioral Sciences, History, Philosophy, Economics</t>
  </si>
  <si>
    <t>International Journal of Critical Diversity Studies</t>
  </si>
  <si>
    <t>https://www.plutojournals.com/ijcds/</t>
  </si>
  <si>
    <t>2516-5518</t>
  </si>
  <si>
    <t>Contributes towards the deepening of local and international; theoretical and practical understandings of diversity.</t>
  </si>
  <si>
    <t>Nicky Falkof</t>
  </si>
  <si>
    <t>Social &amp; Behavioral Sciences</t>
  </si>
  <si>
    <t>International Journal of Cuban Studies</t>
  </si>
  <si>
    <t>https://www.plutojournals.com/ijcs/</t>
  </si>
  <si>
    <t>1756-347X</t>
  </si>
  <si>
    <t>Focuses on the Cuban experience: its historical context; its international image and relationships; its scientific, cultural and social achievements; its future orientation; and similar topics.</t>
  </si>
  <si>
    <t>English, Spanish</t>
  </si>
  <si>
    <t>The International Institute for the Study of Cuba</t>
  </si>
  <si>
    <t>Literary studies, Arts, Social &amp; Behavioral Sciences, History, Cultural studies, Economics</t>
  </si>
  <si>
    <t>Journal of Indentureship and its Legacies</t>
  </si>
  <si>
    <t>https://www.plutojournals.com/journal-for-the-study-of-indentureship-and-its-legacies/</t>
  </si>
  <si>
    <t>2634-2006</t>
  </si>
  <si>
    <t>An academic space where the study of indentureship, as a distinct form of unfree labour, can be analysed in all its forms.</t>
  </si>
  <si>
    <t>The Ameena Gafoor Institute</t>
  </si>
  <si>
    <t>Literary studies, Social &amp; Behavioral Sciences, Arts, History</t>
  </si>
  <si>
    <t>International Journal of Disability and Social Justice</t>
  </si>
  <si>
    <t>https://www.plutojournals.com/international-journal-of-disability-and-social-justice</t>
  </si>
  <si>
    <t>2732-4044</t>
  </si>
  <si>
    <t>Concerned with critiquing injustice and finding ways to build inclusive environments, technologies and societies.</t>
  </si>
  <si>
    <t>Angharad Elise Beckett</t>
  </si>
  <si>
    <t>Socio-Legal Studies and Human Rights, Critical Sociologies, Political Science, Social and Public Policy, Philosophy/Ethics/Theology, Radical/Critical Social Work, Health and Psy- Sciences, Inclusive Education, Critical Management/Business Studies, Inclusive Design</t>
  </si>
  <si>
    <t>Journal of Fair Trade</t>
  </si>
  <si>
    <t>https://www.plutojournals.com/the-journal-of-fair-trade/</t>
  </si>
  <si>
    <t>2513-9533</t>
  </si>
  <si>
    <t>Aims to be a source of the leading research on Fair Trade.</t>
  </si>
  <si>
    <t>Pauline Tiffen</t>
  </si>
  <si>
    <t>Education, Agriculture, Social &amp; Behavioral Sciences, History, Economics</t>
  </si>
  <si>
    <t>Prometheus: Critical Studies in Innovation</t>
  </si>
  <si>
    <t>https://www.plutojournals.com/prometheus/</t>
  </si>
  <si>
    <t>1470-1030</t>
  </si>
  <si>
    <t>Critical innovation studies: a core interest in technological change and the information required to bring it about</t>
  </si>
  <si>
    <t>Prometheus Editor Limited</t>
  </si>
  <si>
    <t>Computer science, Arts, Social &amp; Behavioral Sciences, Law, History, Economics</t>
  </si>
  <si>
    <t>State Crime: Journal of the International State Crime Initiative</t>
  </si>
  <si>
    <t>https://www.plutojournals.com/scj/</t>
  </si>
  <si>
    <t>2046-6064</t>
  </si>
  <si>
    <t>Seeks to disseminate leading research on the illicit practices of states</t>
  </si>
  <si>
    <t>International State Crime Initiative</t>
  </si>
  <si>
    <t>Criminology</t>
  </si>
  <si>
    <t>Work, Organisation, Labour and Globalisation</t>
  </si>
  <si>
    <t>1745-6428</t>
  </si>
  <si>
    <t>A source of information on the new global division of labour</t>
  </si>
  <si>
    <t>Analytica Publications Limited (ARE THEY NON-PROFIT?)</t>
  </si>
  <si>
    <t>Sociology, Labor law, Political science, Labor &amp; Demographic economics, Political economics</t>
  </si>
  <si>
    <t>Programming Historian</t>
  </si>
  <si>
    <t xml:space="preserve">Editorial Board of the Programming Historian </t>
  </si>
  <si>
    <t>https://programminghistorian.org/</t>
  </si>
  <si>
    <t>2397-2068</t>
  </si>
  <si>
    <t xml:space="preserve">We publish novice-friendly, peer-reviewed tutorials that help humanists learn a wide range of digital tools, techniques, and workflows to facilitate research and teaching.
</t>
  </si>
  <si>
    <t>Digital Humanities, Digital History</t>
  </si>
  <si>
    <t xml:space="preserve">Programming Historian en español
</t>
  </si>
  <si>
    <t>https://programminghistorian.org/es/</t>
  </si>
  <si>
    <t>2517-5769</t>
  </si>
  <si>
    <t xml:space="preserve">Publicamos tutoriales revisados por pares dirigidos a humanistas que quieran aprender una amplia gama de herramientas digitales, técnicas computacionales y flujos de trabajo útiles para investigar y enseñar.
</t>
  </si>
  <si>
    <t>Spanish</t>
  </si>
  <si>
    <t>A national library: British Library Web Archive</t>
  </si>
  <si>
    <t xml:space="preserve">Programming Historian en français
</t>
  </si>
  <si>
    <t>https://programminghistorian.org/fr/</t>
  </si>
  <si>
    <t>2631-9462</t>
  </si>
  <si>
    <t xml:space="preserve">Nous publions des tutoriels évalués par des pairs qui permettent l'initiation à et l'apprentissage d'un large éventail d'outils numériques, de techniques et de flux de travail pour faciliter la recherche et l'enseignement en sciences humaines et sociales.
</t>
  </si>
  <si>
    <t>French</t>
  </si>
  <si>
    <t xml:space="preserve">Programming Historian em português
</t>
  </si>
  <si>
    <t>https://programminghistorian.org/pt/</t>
  </si>
  <si>
    <t>2753-9296</t>
  </si>
  <si>
    <t xml:space="preserve">Publicamos tutoriais acessíveis, avaliados por pares, que ajudam os humanistas a aprender uma ampla gama de ferramentas digitais, técnicas computacionais e metodologias de trabalho que facilitam a pesquisa e o ensino.
</t>
  </si>
  <si>
    <t>Portuguese</t>
  </si>
  <si>
    <t>A citable version of the Programming Historian project has been deposited on Zenodo. The 2021 deposit is available at doi.org/10.5281/zenodo.5645020.
A national library: British Library UK Web Archive</t>
  </si>
  <si>
    <t>Journal of Cultural Analytics</t>
  </si>
  <si>
    <t>Center for Digital Humanities, Princeton University</t>
  </si>
  <si>
    <t>https://culturalanalytics.org/</t>
  </si>
  <si>
    <t>2371-4549</t>
  </si>
  <si>
    <t>Journal of Cultural Analytics publishes leading articles in the computational study of cultural artifacts. We position JCA as a bridge between the humanities and computational social sciences and information sciences, but our main audience is in the humanities and computational humanities. Though the journal is published in English, we nevertheless welcome and encourage scholars to consider cultural objects (sound, image, text, archive), processes (reading, listening, searching, sorting, curating, visualizing), and cultural agents broadly and from the widest range of geographies and cultures.</t>
  </si>
  <si>
    <t xml:space="preserve">Digital Humanities  </t>
  </si>
  <si>
    <t>Self-published</t>
  </si>
  <si>
    <t>N/A</t>
  </si>
  <si>
    <t>Journal of Boredom Studies</t>
  </si>
  <si>
    <t>Free Journal Network</t>
  </si>
  <si>
    <t>c. 8</t>
  </si>
  <si>
    <t>https://www.boredomsociety.com/jbs/index.php/journal</t>
  </si>
  <si>
    <t>2990-2525</t>
  </si>
  <si>
    <t>International Society of Boredom Studies</t>
  </si>
  <si>
    <t>Boredom</t>
  </si>
  <si>
    <t>https://www.boredomsociety.com/jbs/index.php/journal/management/settings/www.boredomsociety.com</t>
  </si>
  <si>
    <t>Studies in Arts and Humanities</t>
  </si>
  <si>
    <t>c. 15</t>
  </si>
  <si>
    <t>https://sahjournal.com/</t>
  </si>
  <si>
    <t>2009-8278</t>
  </si>
  <si>
    <t>n.b. inactive since 2021</t>
  </si>
  <si>
    <t>self-owned</t>
  </si>
  <si>
    <t>Humanities</t>
  </si>
  <si>
    <t>https://sahjournal.com/site/history/</t>
  </si>
  <si>
    <t>unsure</t>
  </si>
  <si>
    <t>International Journal of Language and Law</t>
  </si>
  <si>
    <t>c. 10</t>
  </si>
  <si>
    <t>https://www.languageandlaw.eu/jll</t>
  </si>
  <si>
    <t>2194-7414</t>
  </si>
  <si>
    <t>International Language and Law Association</t>
  </si>
  <si>
    <t>Linguistics and Law</t>
  </si>
  <si>
    <t>https://www.illa.online/</t>
  </si>
  <si>
    <t>Internet Policy Review</t>
  </si>
  <si>
    <t>c. 45</t>
  </si>
  <si>
    <t>https://policyreview.info/</t>
  </si>
  <si>
    <t>2197-6775</t>
  </si>
  <si>
    <t>Alexander von Humboldt Institute for Internet and Society and Center for Advanced Internet Studies</t>
  </si>
  <si>
    <t>Internet Regulation</t>
  </si>
  <si>
    <t>https://hiig.de/en and https://www.cais-research.de/</t>
  </si>
  <si>
    <t>Italian Journal of Linguistics</t>
  </si>
  <si>
    <t>Submitted Oct 2025</t>
  </si>
  <si>
    <t>c. 22</t>
  </si>
  <si>
    <t>McGill University</t>
  </si>
  <si>
    <t>https://www.mcgill.ca/</t>
  </si>
  <si>
    <t>Journal of Historical Syntax</t>
  </si>
  <si>
    <t xml:space="preserve">c. 15 (variable) </t>
  </si>
  <si>
    <t>https://historicalsyntax.org/hs/index.php/hs</t>
  </si>
  <si>
    <t>2163-6001</t>
  </si>
  <si>
    <t>University of Konstanz</t>
  </si>
  <si>
    <t>https://www.uni-konstanz.de/en</t>
  </si>
  <si>
    <t>Language Documentation and Conservation</t>
  </si>
  <si>
    <t xml:space="preserve">c. 10 </t>
  </si>
  <si>
    <t>https://nflrc.hawaii.edu/ldc/</t>
  </si>
  <si>
    <t>1934-5275</t>
  </si>
  <si>
    <t>University of Hawai'i Press</t>
  </si>
  <si>
    <t>https://uhpress.hawaii.edu/</t>
  </si>
  <si>
    <t>Anuario de Estudios Filológicos</t>
  </si>
  <si>
    <t xml:space="preserve">c. 40 </t>
  </si>
  <si>
    <t>https://revista-aef.unex.es/index.php/AEF</t>
  </si>
  <si>
    <t>2660-7301</t>
  </si>
  <si>
    <t>Portuguese, Spanish, French, English, Italian</t>
  </si>
  <si>
    <t>Universidad de Extremadura</t>
  </si>
  <si>
    <t>Philology</t>
  </si>
  <si>
    <t>https://www.unex.es/</t>
  </si>
  <si>
    <t>ALTRALANG Journal (Algerian Translation and Languages Journal)</t>
  </si>
  <si>
    <t>African Journals Online</t>
  </si>
  <si>
    <t>https://revue.univ-oran2.dz/revuealtralang</t>
  </si>
  <si>
    <t xml:space="preserve">2710-8619 </t>
  </si>
  <si>
    <t>Bahir Dar Journal of Education</t>
  </si>
  <si>
    <t>https://www.ajol.info/index.php/bdje</t>
  </si>
  <si>
    <t>2415-0452</t>
  </si>
  <si>
    <t>Ghanaian Journal of Economics</t>
  </si>
  <si>
    <t>https://www.gjeonline.net/</t>
  </si>
  <si>
    <t>3057-3742</t>
  </si>
  <si>
    <t>International Journal of Economic Performance</t>
  </si>
  <si>
    <t>https://ijep.dz/index.php/IJEP/index</t>
  </si>
  <si>
    <t>2716-9073</t>
  </si>
  <si>
    <t>International Journal of Modern Anthropology</t>
  </si>
  <si>
    <t>http://www.ata.org.tn/index.html</t>
  </si>
  <si>
    <t>1737-8176</t>
  </si>
  <si>
    <t>Journal of Sustainable Development Law and Policy</t>
  </si>
  <si>
    <t>http://www.ogeesinstitute.edu.ng/journal</t>
  </si>
  <si>
    <t>2467-8392</t>
  </si>
  <si>
    <t>Langues &amp; Cultures</t>
  </si>
  <si>
    <t>https://jlc.univ-adrar.edu.dz/</t>
  </si>
  <si>
    <t>2716-8212</t>
  </si>
  <si>
    <t>Legon Journal of the Humanities</t>
  </si>
  <si>
    <t>https://www.ajol.info/index.php/ljh/index</t>
  </si>
  <si>
    <t>2458-746X</t>
  </si>
  <si>
    <t>Regional Journal of Information and Knowledge Management</t>
  </si>
  <si>
    <t>http://www.rjikm.org/</t>
  </si>
  <si>
    <t>2412-6535</t>
  </si>
  <si>
    <t>Revue Marocaine de Recherche en Management et Marketing</t>
  </si>
  <si>
    <t>http://revues.imist.ma/?journal=REMAREM</t>
  </si>
  <si>
    <t>2458-665X</t>
  </si>
  <si>
    <t>Southern African Journal of Environmental Education</t>
  </si>
  <si>
    <t>https://www.ajol.info/index.php/sajee</t>
  </si>
  <si>
    <t>2411-5959</t>
  </si>
  <si>
    <t>Kosova Anthropologica</t>
  </si>
  <si>
    <t>Faculty of Philosophy, University of Prishtina, Kosova</t>
  </si>
  <si>
    <t>3027-5024</t>
  </si>
  <si>
    <t>Zenodo</t>
  </si>
  <si>
    <t>TOTAL FUNDING COST</t>
  </si>
  <si>
    <t>£</t>
  </si>
  <si>
    <t>cost per article</t>
  </si>
  <si>
    <t>no of journals</t>
  </si>
  <si>
    <t>cost per journal</t>
  </si>
  <si>
    <t>Journal Title</t>
  </si>
  <si>
    <t>Year Est. / Original</t>
  </si>
  <si>
    <t>Publisher / Publishing Partner</t>
  </si>
  <si>
    <t>Normalised no. of articles</t>
  </si>
  <si>
    <t>Already in DOAJ? Y/N</t>
  </si>
  <si>
    <t>ISSN</t>
  </si>
  <si>
    <t xml:space="preserve">Scopus </t>
  </si>
  <si>
    <t>WOS Impact Factor</t>
  </si>
  <si>
    <t xml:space="preserve">Philosophy, Theory, and Practice in Biology </t>
  </si>
  <si>
    <t>https://journals.publishing.umich.edu/ptpbio/</t>
  </si>
  <si>
    <t>2475-3025</t>
  </si>
  <si>
    <t>Philosophy, Theory, and Practice in Biology (PTPBio) is a peer-reviewed, open-access, online journal that aims to publish work from philosophers of science and theoretically-inclined biologists, and to encourage interactions across disciplinary boundaries. Our goal is to foster a broader conception of what it means to reflect on and analyze biological theory and method, both scientifically and philosophically.</t>
  </si>
  <si>
    <t xml:space="preserve">EN </t>
  </si>
  <si>
    <t>Philosophy, Biology, Biological Theory, Scientific Philosophy</t>
  </si>
  <si>
    <t>Yes</t>
  </si>
  <si>
    <t xml:space="preserve">UCL Open Environment </t>
  </si>
  <si>
    <t>https://journals.uclpress.co.uk/ucloe</t>
  </si>
  <si>
    <t>2632-0886</t>
  </si>
  <si>
    <t>UCL Open Environment is a unique, fully non-commercial, Open Science journal, dedicated to publishing for the benefit of humanity, across all environment-related subjects. This is the home to broad thinking, inter and multi-disciplinary research across all aspects of environment-related subjects.</t>
  </si>
  <si>
    <t>Environmental sciences</t>
  </si>
  <si>
    <t>Advances in Perioperative Medicine</t>
  </si>
  <si>
    <t>TBC</t>
  </si>
  <si>
    <t>Medicine</t>
  </si>
  <si>
    <t>Mathematical Research Reports</t>
  </si>
  <si>
    <t>MathOA</t>
  </si>
  <si>
    <t>https://mrr.centre-mersenne.org/</t>
  </si>
  <si>
    <t>2772-9559</t>
  </si>
  <si>
    <t>mathematics</t>
  </si>
  <si>
    <t>POCUS Journal</t>
  </si>
  <si>
    <t>2016</t>
  </si>
  <si>
    <t>CINQUILL Medical Publishers Inc. (nonprofit for the journal)</t>
  </si>
  <si>
    <t>http://pocusjournal.com</t>
  </si>
  <si>
    <t>2369-8543</t>
  </si>
  <si>
    <t>Intro via Jessica</t>
  </si>
  <si>
    <t>Independent</t>
  </si>
  <si>
    <t>Health Sciences</t>
  </si>
  <si>
    <t>Seismica</t>
  </si>
  <si>
    <t>2022</t>
  </si>
  <si>
    <t>https://seismica.library.mcgill.ca/</t>
  </si>
  <si>
    <t>2816-9387</t>
  </si>
  <si>
    <t>Natural Sciences</t>
  </si>
  <si>
    <t>University of Ottawa Journal of Medicine</t>
  </si>
  <si>
    <t>2011</t>
  </si>
  <si>
    <t>University of Ottawa</t>
  </si>
  <si>
    <t>http://uojm.ca</t>
  </si>
  <si>
    <t>2292-650X</t>
  </si>
  <si>
    <t>Vertebrate Anatomy, Morphology, Palaeontology</t>
  </si>
  <si>
    <t>2014</t>
  </si>
  <si>
    <t>University of Alberta Libraries</t>
  </si>
  <si>
    <t>https://journals.library.ualberta.ca/vamp/index.php/VAMP/</t>
  </si>
  <si>
    <t>2292-1389</t>
  </si>
  <si>
    <t>Maple Transactions</t>
  </si>
  <si>
    <t>Western University</t>
  </si>
  <si>
    <t>https://mapletransactions.org/index.php/maple</t>
  </si>
  <si>
    <t>2564-3029</t>
  </si>
  <si>
    <t>Communications in Kinesiology</t>
  </si>
  <si>
    <t>https://storkjournals.org/index.php/cik</t>
  </si>
  <si>
    <t>2767-0732</t>
  </si>
  <si>
    <t>Kinesiology</t>
  </si>
  <si>
    <t>CLOCKSS
PKP PN</t>
  </si>
  <si>
    <t>Advances in Combinatorics</t>
  </si>
  <si>
    <t xml:space="preserve">Free Journal Network </t>
  </si>
  <si>
    <t>https://www.advancesincombinatorics.com/</t>
  </si>
  <si>
    <t>2517-5599</t>
  </si>
  <si>
    <t>Possibly Queen's University Library at Kingston (provide admin and financial support)</t>
  </si>
  <si>
    <t xml:space="preserve">Maths </t>
  </si>
  <si>
    <t xml:space="preserve">Algebraic Combinatorics </t>
  </si>
  <si>
    <t>2589-5486</t>
  </si>
  <si>
    <t>Algebraic Geometry</t>
  </si>
  <si>
    <t>https://algebraicgeometry.nl/</t>
  </si>
  <si>
    <t>2214-2584</t>
  </si>
  <si>
    <t xml:space="preserve">English </t>
  </si>
  <si>
    <t xml:space="preserve">Foundation Compositio Mathematica </t>
  </si>
  <si>
    <t>Maths</t>
  </si>
  <si>
    <t>https://compositio.nl/foundation</t>
  </si>
  <si>
    <t>CC BY, CC BY-NC</t>
  </si>
  <si>
    <t>No</t>
  </si>
  <si>
    <t>Annales de la Faculté des Sciences de Toulouse</t>
  </si>
  <si>
    <t xml:space="preserve">37 (average of last 5 years only) </t>
  </si>
  <si>
    <t>https://afst.centre-mersenne.org/</t>
  </si>
  <si>
    <t>2258-7519</t>
  </si>
  <si>
    <t xml:space="preserve">English (Majority) and French </t>
  </si>
  <si>
    <t xml:space="preserve">Institute de Mathematiques de Toulouse (and Centre Mersenne) </t>
  </si>
  <si>
    <t>http://www.univ-tlse3.fr/</t>
  </si>
  <si>
    <t>Australasian Journal of Combinatorics</t>
  </si>
  <si>
    <t>https://ajc.maths.uq.edu.au/</t>
  </si>
  <si>
    <t>2202-3518</t>
  </si>
  <si>
    <t>Combinatorial Mathematics Society of Australasia</t>
  </si>
  <si>
    <t>http://www.maths.uq.edu.au/</t>
  </si>
  <si>
    <t>CC BY, CC BY-ND</t>
  </si>
  <si>
    <t>Discrete Analysis</t>
  </si>
  <si>
    <t>https://discreteanalysisjournal.com/</t>
  </si>
  <si>
    <t>2397-3129</t>
  </si>
  <si>
    <t>Department of Pure Mathematics and Mathematical Statistics, Cambridge (I think, unclear)</t>
  </si>
  <si>
    <t>Alliance of Diamond Open Access Journals - no website</t>
  </si>
  <si>
    <t>Discrete Mathematics &amp; Theoretical Computer Science</t>
  </si>
  <si>
    <t>40? very difficult to tell from website</t>
  </si>
  <si>
    <t>https://dmtcs.episciences.org/</t>
  </si>
  <si>
    <t>1365-8050</t>
  </si>
  <si>
    <t>Discrete Mathematics and Theoretical Computer Science (DMTCS) (French non-profit)</t>
  </si>
  <si>
    <t>Discrete Mathematics and Theoretical Computer Science (DMTCS) no website</t>
  </si>
  <si>
    <t>HAL – permanent archiving of files stored in the open archive</t>
  </si>
  <si>
    <t>Electronic Communications in Probability</t>
  </si>
  <si>
    <t>https://imstat.org/journals-and-publications/electronic-communications-in-probability/</t>
  </si>
  <si>
    <t>1083-589X</t>
  </si>
  <si>
    <t>Institute of Mathematical Statistics</t>
  </si>
  <si>
    <t>https://imstat.org/</t>
  </si>
  <si>
    <t>Electronic Journal of Combinatorics</t>
  </si>
  <si>
    <t>https://www.combinatorics.org/</t>
  </si>
  <si>
    <t>1077-8926</t>
  </si>
  <si>
    <t>Self-owned</t>
  </si>
  <si>
    <t>self published</t>
  </si>
  <si>
    <t>Electronic Journal of Differential Equations</t>
  </si>
  <si>
    <t>https://ejde.math.txstate.edu/</t>
  </si>
  <si>
    <t>1072-6691</t>
  </si>
  <si>
    <t>Texas State University</t>
  </si>
  <si>
    <t>http://www.txstate.edu/math</t>
  </si>
  <si>
    <t>Electronic Journal of Probability</t>
  </si>
  <si>
    <t xml:space="preserve">c. 200 </t>
  </si>
  <si>
    <t>https://imstat.org/journals-and-publications/electronic-journal-of-probability/</t>
  </si>
  <si>
    <t>1083-6489</t>
  </si>
  <si>
    <t>Institute of Mathematical Statistics and Bernoulli Society</t>
  </si>
  <si>
    <t>https://www.imstat.org/</t>
  </si>
  <si>
    <t>Electronic Journal of Qualitative Theory of Differential Equations</t>
  </si>
  <si>
    <t>c. 70</t>
  </si>
  <si>
    <t>https://www.math.u-szeged.hu/ejqtde/index.html</t>
  </si>
  <si>
    <t xml:space="preserve">1417-3875        </t>
  </si>
  <si>
    <t>Supported by Bolyai Institute, University of Szeged and the Hungarian Academy of Sciences</t>
  </si>
  <si>
    <t>Electronic Journal of Statistics</t>
  </si>
  <si>
    <t>https://imstat.org/journals-and-publications/electronic-journal-of-statistics/</t>
  </si>
  <si>
    <t xml:space="preserve">1935-7524 </t>
  </si>
  <si>
    <t>Epijournal de Géométrie Algébrique</t>
  </si>
  <si>
    <t>https://epiga.episciences.org/</t>
  </si>
  <si>
    <t>2491-6765</t>
  </si>
  <si>
    <t>French, English</t>
  </si>
  <si>
    <t>UNCLEAR - editor is  Association Epiga and Host is CCSD – Centre pour la Communication Scientifique Directe</t>
  </si>
  <si>
    <t>Extracta Mathematicae</t>
  </si>
  <si>
    <t xml:space="preserve">c. 13 </t>
  </si>
  <si>
    <t>https://revista-em.unex.es/index.php/EM/index</t>
  </si>
  <si>
    <t>2605-5686</t>
  </si>
  <si>
    <t>IMUEX (Instituto de Matemáticas de la Universidad de Extremadura)</t>
  </si>
  <si>
    <t>https://opendata.unex.es/investiga/institutos-de-investigacion/IMUEX</t>
  </si>
  <si>
    <t>Higher Structures</t>
  </si>
  <si>
    <t xml:space="preserve">12 (HOWEVER in 2024/2025 is more like 18 p.a. after an average of 10 p.a.) </t>
  </si>
  <si>
    <t>https://higher-structures.math.cas.cz/</t>
  </si>
  <si>
    <t>2209-0606</t>
  </si>
  <si>
    <t>Institute of Mathematics, Czech Academy of Sciences</t>
  </si>
  <si>
    <t>https://www.math.cas.cz/</t>
  </si>
  <si>
    <t>INTEGERS</t>
  </si>
  <si>
    <t>c. 130</t>
  </si>
  <si>
    <t>https://math.colgate.edu/~integers/</t>
  </si>
  <si>
    <t xml:space="preserve">1553-1732 </t>
  </si>
  <si>
    <t>self-owned (supported by Colgate University and DIMATIA)</t>
  </si>
  <si>
    <t>Journal de l’Ecole polytechnique – Mathematiques</t>
  </si>
  <si>
    <t>c. 35</t>
  </si>
  <si>
    <t>https://jep.centre-mersenne.org/</t>
  </si>
  <si>
    <t>2270-518X</t>
  </si>
  <si>
    <t>Centre Mersenne</t>
  </si>
  <si>
    <t>http://www.centre-mersenne.org/</t>
  </si>
  <si>
    <t>Journal of Computational Geometry</t>
  </si>
  <si>
    <t>https://jocg.org/index.php/jocg/index</t>
  </si>
  <si>
    <t>1920-180X</t>
  </si>
  <si>
    <t xml:space="preserve">unclear  </t>
  </si>
  <si>
    <t>Journal of Graph Algorithms and Applications</t>
  </si>
  <si>
    <t>https://jgaa.info/index.php/jgaa</t>
  </si>
  <si>
    <t>1526-1719</t>
  </si>
  <si>
    <t>Brown University</t>
  </si>
  <si>
    <t>https://www.brown.edu/</t>
  </si>
  <si>
    <t>Journal of Logic and Analysis</t>
  </si>
  <si>
    <t>http://logicandanalysis.org/index.php/jla</t>
  </si>
  <si>
    <t>1759-9008</t>
  </si>
  <si>
    <t xml:space="preserve">The Journal of Logic and Analysis is an officially sponsored journal of the Association for Symbolic Logic. It is hosted independently and receives support from the UC Irvine Department of Mathematics. </t>
  </si>
  <si>
    <t>LOCKSS
A national library: British Library</t>
  </si>
  <si>
    <t>Journal of Universal Computer Science</t>
  </si>
  <si>
    <t xml:space="preserve">c. 67 (on average, quite variable year to year) </t>
  </si>
  <si>
    <t>https://lib.jucs.org/</t>
  </si>
  <si>
    <t>0948-6968</t>
  </si>
  <si>
    <t>Graz University of Technology</t>
  </si>
  <si>
    <t>https://www.tugraz.at/en/home</t>
  </si>
  <si>
    <t>CC BY-ND</t>
  </si>
  <si>
    <t>Le Matematiche</t>
  </si>
  <si>
    <t>https://lematematiche.dmi.unict.it/</t>
  </si>
  <si>
    <t>2037-5298</t>
  </si>
  <si>
    <t>English, Italian</t>
  </si>
  <si>
    <t>University of Catania</t>
  </si>
  <si>
    <t>https://www.unict.it/en</t>
  </si>
  <si>
    <t>Logical Methods in Computer Science</t>
  </si>
  <si>
    <t>https://lmcs.episciences.org/</t>
  </si>
  <si>
    <t>1860-5974</t>
  </si>
  <si>
    <t>Logical Methods in Computer Science e.V</t>
  </si>
  <si>
    <t>https://lmcs.episciences.org/page/lmcs-ev</t>
  </si>
  <si>
    <t>New Zealand Journal of Mathematics</t>
  </si>
  <si>
    <t>https://nzjmath.org/index.php/NZJMATH</t>
  </si>
  <si>
    <t>1179-4984</t>
  </si>
  <si>
    <t xml:space="preserve">New Zealand Mathematical Society </t>
  </si>
  <si>
    <t>https://nzmathsoc.org.nz/</t>
  </si>
  <si>
    <t>North-Western European Journal of Mathematics</t>
  </si>
  <si>
    <r>
      <rPr>
        <u/>
        <sz val="12"/>
        <color rgb="FF1155CC"/>
        <rFont val="Aptos"/>
      </rPr>
      <t>https://nwejm.univ-lille.fr/index.php/nwejm</t>
    </r>
  </si>
  <si>
    <t>2824-074X</t>
  </si>
  <si>
    <t>Open Journal of Mathematical Optimization</t>
  </si>
  <si>
    <t>https://ojmo.centre-mersenne.org/journals/OJMO/</t>
  </si>
  <si>
    <t xml:space="preserve">2777-5860 </t>
  </si>
  <si>
    <t>self owned</t>
  </si>
  <si>
    <t>https://www.umontpellier.fr/</t>
  </si>
  <si>
    <t>Probability Surveys</t>
  </si>
  <si>
    <t>https://projecteuclid.org/journals/probability-surveys</t>
  </si>
  <si>
    <t>1549-5787</t>
  </si>
  <si>
    <t>Revista Colombiana de Matemáticas</t>
  </si>
  <si>
    <t>https://revistas.unal.edu.co/index.php/recolma</t>
  </si>
  <si>
    <t>2357-4100</t>
  </si>
  <si>
    <t>Universidad Nacional de Colombia</t>
  </si>
  <si>
    <t>https://unal.edu.co/</t>
  </si>
  <si>
    <t>can't find</t>
  </si>
  <si>
    <t>Revista de la Unión Matemática Argentina</t>
  </si>
  <si>
    <t xml:space="preserve">c. 45 (variable on year) </t>
  </si>
  <si>
    <t>https://inmabb.criba.edu.ar/revuma/</t>
  </si>
  <si>
    <t>1669-9637</t>
  </si>
  <si>
    <t>Unión Matemática Argentina</t>
  </si>
  <si>
    <t>http://www.union-matematica.org.ar/</t>
  </si>
  <si>
    <t>SIGMA</t>
  </si>
  <si>
    <t>c. 110</t>
  </si>
  <si>
    <t>https://www.emis.de/journals/SIGMA/</t>
  </si>
  <si>
    <t>1815-0659</t>
  </si>
  <si>
    <t>National Academy of Science of Ukraine</t>
  </si>
  <si>
    <t>https://imath.kiev.ua/?lang=en</t>
  </si>
  <si>
    <t>EMIS</t>
  </si>
  <si>
    <t>SMAI Journal of Computational Mathematics</t>
  </si>
  <si>
    <t>https://smai-jcm.centre-mersenne.org/journals/SMAI-JCM/</t>
  </si>
  <si>
    <t>2426-8399</t>
  </si>
  <si>
    <t>Statistics Surveys</t>
  </si>
  <si>
    <t>https://imstat.org/journals-and-publications/statistics-surveys/</t>
  </si>
  <si>
    <t>1935-7516</t>
  </si>
  <si>
    <t>unclear - possibly institute of mathematical statistics and bernouille society</t>
  </si>
  <si>
    <t>unclear</t>
  </si>
  <si>
    <t>Theory and Application of Graphs</t>
  </si>
  <si>
    <t>https://digitalcommons.georgiasouthern.edu/tag/</t>
  </si>
  <si>
    <t>2470-9859</t>
  </si>
  <si>
    <t>Georgia Southern University</t>
  </si>
  <si>
    <t>https://www.georgiasouthern.edu/</t>
  </si>
  <si>
    <t>TheoretiCS</t>
  </si>
  <si>
    <t>c. 20 (quite variable)</t>
  </si>
  <si>
    <t>https://theoretics.episciences.org/</t>
  </si>
  <si>
    <t>2751-4838</t>
  </si>
  <si>
    <t>TheoretiCS Foundation e.V.</t>
  </si>
  <si>
    <t>CINES</t>
  </si>
  <si>
    <t>Theory of Computing</t>
  </si>
  <si>
    <t xml:space="preserve">c. 15 (quite varied) </t>
  </si>
  <si>
    <t>https://theoryofcomputing.org/introduction.html</t>
  </si>
  <si>
    <t>1557-2862</t>
  </si>
  <si>
    <t>CC (unclear which)</t>
  </si>
  <si>
    <t>Agua y Territorio</t>
  </si>
  <si>
    <t>c. 35 (quite variable)</t>
  </si>
  <si>
    <t>https://revistaselectronicas.ujaen.es/index.php/atma</t>
  </si>
  <si>
    <t xml:space="preserve">2340-7743   </t>
  </si>
  <si>
    <t>Spanish (and some English, Portuguese, French, Italian)</t>
  </si>
  <si>
    <t>University of Jaén</t>
  </si>
  <si>
    <t>Geography</t>
  </si>
  <si>
    <t>Avocetta</t>
  </si>
  <si>
    <t>https://www.avocetta.org/</t>
  </si>
  <si>
    <t>2420-9589</t>
  </si>
  <si>
    <t>Centro Italiano Studi Ornitologici</t>
  </si>
  <si>
    <t>Ornithology</t>
  </si>
  <si>
    <t>Beilstein Journal of Organic Chemistry</t>
  </si>
  <si>
    <t>c. 200 (quite variable)</t>
  </si>
  <si>
    <t>https://www.beilstein-journals.org/bjoc/</t>
  </si>
  <si>
    <t>1860-5397</t>
  </si>
  <si>
    <t>The Beilstein-Institut</t>
  </si>
  <si>
    <t>Chemistry</t>
  </si>
  <si>
    <t>http://www.beilstein-institut.de/</t>
  </si>
  <si>
    <t>PMC
A national library: Deutsche Nationalbibliothek</t>
  </si>
  <si>
    <t>Beilstein Journal of Nanotechnology</t>
  </si>
  <si>
    <t>c. 120</t>
  </si>
  <si>
    <t>https://www.beilstein-journals.org/bjnano/home</t>
  </si>
  <si>
    <t xml:space="preserve">2190-4286 </t>
  </si>
  <si>
    <t>Nanotechnology</t>
  </si>
  <si>
    <t>Boletín de la Unión de Ornitólogos del Perú</t>
  </si>
  <si>
    <t>c. 20</t>
  </si>
  <si>
    <t>https://sites.google.com/site/boletinunop/</t>
  </si>
  <si>
    <t>2220-9212</t>
  </si>
  <si>
    <t>Spanish, English</t>
  </si>
  <si>
    <t>Unión de Ornitólogos del Perú</t>
  </si>
  <si>
    <t>Cannot find</t>
  </si>
  <si>
    <t>c. 7</t>
  </si>
  <si>
    <t>Society of Transparency, Openness, and Replication in Kinesiology</t>
  </si>
  <si>
    <t>http://www.storkinesiology.org/</t>
  </si>
  <si>
    <t>European Journal of Taxonomy</t>
  </si>
  <si>
    <t>c. 175</t>
  </si>
  <si>
    <t>https://europeanjournaloftaxonomy.eu/index.php/ejt</t>
  </si>
  <si>
    <t>2118-9773</t>
  </si>
  <si>
    <t>a consortium of European Natural History Institutes'</t>
  </si>
  <si>
    <t>Taxonomy</t>
  </si>
  <si>
    <t>Free Neuropathology</t>
  </si>
  <si>
    <t>c. 30</t>
  </si>
  <si>
    <t>https://www.uni-muenster.de/Ejournals/index.php/fnp/</t>
  </si>
  <si>
    <t>2699-4445</t>
  </si>
  <si>
    <t>appears to be numerous international neuropathy societies</t>
  </si>
  <si>
    <t>Neuropathy</t>
  </si>
  <si>
    <t>CC BY, CC0</t>
  </si>
  <si>
    <t>GEUS Bulletin</t>
  </si>
  <si>
    <t>https://geusbulletin.org/index.php/geusb</t>
  </si>
  <si>
    <t>2597-2154</t>
  </si>
  <si>
    <t>Geological Survey of Denmark and Greenland</t>
  </si>
  <si>
    <t>Geology</t>
  </si>
  <si>
    <t>https://eng.geus.dk/</t>
  </si>
  <si>
    <t>Journal of Numerical Cognition</t>
  </si>
  <si>
    <t>https://jnc.psychopen.eu/index.php/jnc</t>
  </si>
  <si>
    <t>2363-8761</t>
  </si>
  <si>
    <t>Mathematical Cognition and Learning Society</t>
  </si>
  <si>
    <t>https://www.the-mcls.org/</t>
  </si>
  <si>
    <t>Journal of Open Source Software</t>
  </si>
  <si>
    <t>c. 300</t>
  </si>
  <si>
    <t>https://joss.theoj.org/</t>
  </si>
  <si>
    <t>2475-9066</t>
  </si>
  <si>
    <t>Software</t>
  </si>
  <si>
    <t>Journal of Systems Research</t>
  </si>
  <si>
    <t xml:space="preserve">c.3 </t>
  </si>
  <si>
    <t>https://www.jsys.org</t>
  </si>
  <si>
    <t>2770-5501</t>
  </si>
  <si>
    <t>Computer systems</t>
  </si>
  <si>
    <t>CDL's Merritt Preservation Repository</t>
  </si>
  <si>
    <t>Journal of Theoretical, Computational and Applied Mechanics</t>
  </si>
  <si>
    <t xml:space="preserve">c. 11 (quite variable) </t>
  </si>
  <si>
    <t>https://jtcam.episciences.org/</t>
  </si>
  <si>
    <t>2726-6141</t>
  </si>
  <si>
    <t>INRIA</t>
  </si>
  <si>
    <t>https://www.inria.fr/en</t>
  </si>
  <si>
    <t>Neurons, Behavior, Data analysis, and Theory</t>
  </si>
  <si>
    <t>https://nbdt.scholasticahq.com/</t>
  </si>
  <si>
    <t>2690-2664</t>
  </si>
  <si>
    <t>NB not active since 2022</t>
  </si>
  <si>
    <t>self-owned (Neurons, Behavior, Data Analysis and Theory Collective)</t>
  </si>
  <si>
    <t>Computational Neuroscience</t>
  </si>
  <si>
    <t>https://nbdt.scholasticahq.com/about</t>
  </si>
  <si>
    <t>Norwegian Journal of Geology</t>
  </si>
  <si>
    <t>https://njg.geologi.no/</t>
  </si>
  <si>
    <t>2387-5852</t>
  </si>
  <si>
    <t>Geological Society of Norway</t>
  </si>
  <si>
    <t>https://www.ngu.no/en</t>
  </si>
  <si>
    <t>Open Journal of Astrophysics</t>
  </si>
  <si>
    <t xml:space="preserve">c. 60 (WILDLY variable) </t>
  </si>
  <si>
    <t>https://astro.theoj.org/</t>
  </si>
  <si>
    <t>2565-6120</t>
  </si>
  <si>
    <t>Maynooth University</t>
  </si>
  <si>
    <t>Astrophysics</t>
  </si>
  <si>
    <t>https://www.maynoothuniversity.ie/</t>
  </si>
  <si>
    <t>Peer Community Journal</t>
  </si>
  <si>
    <t>https://peercommunityjournal.org/journals/PCJ/</t>
  </si>
  <si>
    <t>2804-3871</t>
  </si>
  <si>
    <t>Misc STEM</t>
  </si>
  <si>
    <t>Psicológica</t>
  </si>
  <si>
    <t>https://psicologicajournal.com/</t>
  </si>
  <si>
    <t>1576-8597</t>
  </si>
  <si>
    <t>University of Valencia and the Spanish Society for Experimental Psychology</t>
  </si>
  <si>
    <t>Psychology</t>
  </si>
  <si>
    <t>https://digital.csic.es/?locale=en</t>
  </si>
  <si>
    <t xml:space="preserve">CC BY, a CC BY-SA, a CC BY-NC or a CC BY-NC-SA </t>
  </si>
  <si>
    <t>Portico
Scholars Portal
A national library: Repository of the Spanish National Research Council</t>
  </si>
  <si>
    <t>Precision Nanomedicine</t>
  </si>
  <si>
    <t xml:space="preserve">c. 15 </t>
  </si>
  <si>
    <t>https://precisionnanomedicine.com/</t>
  </si>
  <si>
    <t>2639-9431</t>
  </si>
  <si>
    <t>several international nanomedicine societies</t>
  </si>
  <si>
    <t>Nanomedicine</t>
  </si>
  <si>
    <t>SciPost Physics</t>
  </si>
  <si>
    <t>c. 400</t>
  </si>
  <si>
    <t>https://scipost.org/SciPostPhys/about</t>
  </si>
  <si>
    <t xml:space="preserve">2542-4653 </t>
  </si>
  <si>
    <t>Scipost Foundation</t>
  </si>
  <si>
    <t>Physics</t>
  </si>
  <si>
    <t>https://scipost.org/foundation</t>
  </si>
  <si>
    <t>SciPost Physics Core</t>
  </si>
  <si>
    <t>c. 85</t>
  </si>
  <si>
    <t>https://scipost.org/SciPostPhysCore</t>
  </si>
  <si>
    <t>2666-9366</t>
  </si>
  <si>
    <t>SciPost Physics Lecture Notes</t>
  </si>
  <si>
    <t>c. 12</t>
  </si>
  <si>
    <t>https://scipost.org/SciPostPhysLectNotes/about</t>
  </si>
  <si>
    <t xml:space="preserve">2590-1990 </t>
  </si>
  <si>
    <t>SciPost Physics Proceedings</t>
  </si>
  <si>
    <t>c. 100 (WILDLY variable)</t>
  </si>
  <si>
    <t>https://scipost.org/SciPostPhysProc/about</t>
  </si>
  <si>
    <t>2666-4003</t>
  </si>
  <si>
    <t>Sedimentologika</t>
  </si>
  <si>
    <t>https://oap.unige.ch/journals/sdk/index</t>
  </si>
  <si>
    <t>2813-415X</t>
  </si>
  <si>
    <t>University of Geneva</t>
  </si>
  <si>
    <t>Sedimentology</t>
  </si>
  <si>
    <t>https://www.unige.ch/biblio/en/oap</t>
  </si>
  <si>
    <t>Veterinary Evidence</t>
  </si>
  <si>
    <t>c. 33</t>
  </si>
  <si>
    <t>https://veterinaryevidence.org/index.php/ve</t>
  </si>
  <si>
    <t>2396-9776</t>
  </si>
  <si>
    <t>Royal College of Veterinary Surgeons</t>
  </si>
  <si>
    <t>Veterinary Science</t>
  </si>
  <si>
    <t>https://knowledge.rcvs.org.uk/home/</t>
  </si>
  <si>
    <t>Volcanica</t>
  </si>
  <si>
    <t>c. 32</t>
  </si>
  <si>
    <t>https://www.jvolcanica.org/ojs/index.php/volcanica</t>
  </si>
  <si>
    <t>2610-3540</t>
  </si>
  <si>
    <t>Volcanology</t>
  </si>
  <si>
    <t>ACME</t>
  </si>
  <si>
    <t>https://acme-journal.org/index.php/acme/about</t>
  </si>
  <si>
    <t>1492-9732</t>
  </si>
  <si>
    <t>English, French, German, Spanish, Italian</t>
  </si>
  <si>
    <t xml:space="preserve">self owned (ACME Editorial Collective) </t>
  </si>
  <si>
    <t>c. 25</t>
  </si>
  <si>
    <t>https://ices.library.ubc.ca/index.php/criticaled/</t>
  </si>
  <si>
    <t>Institute for Critical Education Studies</t>
  </si>
  <si>
    <t>Education</t>
  </si>
  <si>
    <t>http://blogs.ubc.ca/ices/</t>
  </si>
  <si>
    <t>Ecology, Economy and Society – the INSEE journal</t>
  </si>
  <si>
    <t>https://ecoinsee.org/journal/ojs/index.php/ees/index</t>
  </si>
  <si>
    <t>2581-6101</t>
  </si>
  <si>
    <t>Indian Society for Ecological Economics (INSEE)</t>
  </si>
  <si>
    <t>Agriculture</t>
  </si>
  <si>
    <t>https://ecoinsee.org/</t>
  </si>
  <si>
    <t>Education Policy Analysis Archives</t>
  </si>
  <si>
    <t>c. 75</t>
  </si>
  <si>
    <t>https://epaa.asu.edu/index.php/epaa</t>
  </si>
  <si>
    <t>1068-2341</t>
  </si>
  <si>
    <t>Arizona State University</t>
  </si>
  <si>
    <t>https://www.asu.edu/</t>
  </si>
  <si>
    <t>Europe’s Journal of Psychology</t>
  </si>
  <si>
    <t>https://ejop.psychopen.eu/index.php/ejop</t>
  </si>
  <si>
    <t>1841-0413</t>
  </si>
  <si>
    <t>Unclear</t>
  </si>
  <si>
    <t>https://psychopen.eu/</t>
  </si>
  <si>
    <t>CLOCKS, LOCKSS</t>
  </si>
  <si>
    <t>Fennia</t>
  </si>
  <si>
    <t>https://fennia.journal.fi/</t>
  </si>
  <si>
    <t>1798-5617</t>
  </si>
  <si>
    <t>Geographical Society of Finland</t>
  </si>
  <si>
    <t>https://www.geography.fi/english</t>
  </si>
  <si>
    <t>International Education Journal: Comparative Perspectives</t>
  </si>
  <si>
    <t>https://openjournals.library.sydney.edu.au/IEJ/index</t>
  </si>
  <si>
    <t>2202-493X</t>
  </si>
  <si>
    <t>Oceania Comparative and International Education Society</t>
  </si>
  <si>
    <t>http://ocies.org/</t>
  </si>
  <si>
    <t>Journal of Political Ecology</t>
  </si>
  <si>
    <t xml:space="preserve">c. 55 (quite variable) </t>
  </si>
  <si>
    <t>https://journals.librarypublishing.arizona.edu/jpe/</t>
  </si>
  <si>
    <t>1073-0451</t>
  </si>
  <si>
    <t>University of Arizona</t>
  </si>
  <si>
    <t>Political Ecology</t>
  </si>
  <si>
    <t>https://www.arizona.edu/</t>
  </si>
  <si>
    <t>Meta-psychology</t>
  </si>
  <si>
    <t>https://open.lnu.se/index.php/metapsychology/about</t>
  </si>
  <si>
    <t>2003-2714</t>
  </si>
  <si>
    <t>LnuOpen</t>
  </si>
  <si>
    <t>https://lnu.se/</t>
  </si>
  <si>
    <t>A national library: Swedish Royal Library</t>
  </si>
  <si>
    <t>Psychology of Language and Communication</t>
  </si>
  <si>
    <t>https://sciendo.com/journal/PLC</t>
  </si>
  <si>
    <t>2083-8506</t>
  </si>
  <si>
    <t>Sciendo (a De Gruyter-owned publisher)</t>
  </si>
  <si>
    <t>Language</t>
  </si>
  <si>
    <t>https://sciendo.com/</t>
  </si>
  <si>
    <t>Psychology: the Journal of the Hellenic Psychological Society</t>
  </si>
  <si>
    <t>https://ejournals.epublishing.ekt.gr/index.php/psychology/index</t>
  </si>
  <si>
    <t>2732-6640</t>
  </si>
  <si>
    <t>Greek, English</t>
  </si>
  <si>
    <t>Hellenic Psychological Society</t>
  </si>
  <si>
    <t>https://www.ekt.gr/en</t>
  </si>
  <si>
    <t>Revista de Psicologia UNLP / Journal of Psychology UNLP</t>
  </si>
  <si>
    <t>https://revistas.unlp.edu.ar/revpsi/</t>
  </si>
  <si>
    <t>2422-572X</t>
  </si>
  <si>
    <t>Universidad Nacional de la Plata</t>
  </si>
  <si>
    <t>http://unlp.edu.ar/</t>
  </si>
  <si>
    <t>Studia Z Polityki Publicznej / Public Policy Studies</t>
  </si>
  <si>
    <t>highly variable, sporadic</t>
  </si>
  <si>
    <t>https://econjournals.sgh.waw.pl/KSzPP</t>
  </si>
  <si>
    <t xml:space="preserve">2719-7131 </t>
  </si>
  <si>
    <t>Polish, English</t>
  </si>
  <si>
    <t>Warsaw School of Economics</t>
  </si>
  <si>
    <t>https://www.sgh.waw.pl/en</t>
  </si>
  <si>
    <t>Social Psychological Bulletin</t>
  </si>
  <si>
    <t>https://spb.psychopen.eu/index.php/spb</t>
  </si>
  <si>
    <t>2569-653X</t>
  </si>
  <si>
    <t>Polish Social Psychological Society</t>
  </si>
  <si>
    <t>Studies in Communication Sciences</t>
  </si>
  <si>
    <t>https://www.hope.uzh.ch/scoms/</t>
  </si>
  <si>
    <t>2296-4150</t>
  </si>
  <si>
    <t>English, German, French, Italian</t>
  </si>
  <si>
    <t>the Swiss Association of Communication and Media Research (SACM) and the Faculty of Communication, Culture and Society of the Università della Svizzera italiana (USI Lugano)</t>
  </si>
  <si>
    <t>Communications</t>
  </si>
  <si>
    <t>self-published</t>
  </si>
  <si>
    <t>LOCKSS
PKP PN
A national library: Schweizerische Nationalbibliothek</t>
  </si>
  <si>
    <t>Biolinguistics</t>
  </si>
  <si>
    <t>https://bioling.psychopen.eu/index.php/bioling</t>
  </si>
  <si>
    <t>1450-3417</t>
  </si>
  <si>
    <t>yes but can't see it</t>
  </si>
  <si>
    <t>Cadernos de Linguística</t>
  </si>
  <si>
    <t>https://cadernos.abralin.org/index.php/cadernos</t>
  </si>
  <si>
    <t xml:space="preserve">2675-4916 </t>
  </si>
  <si>
    <t>Portuguese, English, Spanish, French</t>
  </si>
  <si>
    <t>Associação Brasileira de Linguística</t>
  </si>
  <si>
    <t>https://www.abralin.org/</t>
  </si>
  <si>
    <t>Constructions</t>
  </si>
  <si>
    <t xml:space="preserve">c. 5 (highly variable) </t>
  </si>
  <si>
    <t>https://constructions.journals.hhu.de/about</t>
  </si>
  <si>
    <t>1860-2010</t>
  </si>
  <si>
    <t>https://www.ulb.hhu.de/en/</t>
  </si>
  <si>
    <t>Energeia</t>
  </si>
  <si>
    <t>https://energeia-online.org/</t>
  </si>
  <si>
    <t>1869-4233</t>
  </si>
  <si>
    <t>English, Spanish, Portuguese, French, German</t>
  </si>
  <si>
    <t>University of Zurich</t>
  </si>
  <si>
    <t>https://www.uzh.ch/en.html</t>
  </si>
  <si>
    <t>accepted august 25</t>
  </si>
  <si>
    <t>Treubia</t>
  </si>
  <si>
    <t>https://ejournal.brin.go.id/treubia</t>
  </si>
  <si>
    <t>2337-876X</t>
  </si>
  <si>
    <t>Badan Riset dan Inovasi Nasional (BRIN)</t>
  </si>
  <si>
    <t>Zoology, Animal Ecology, Wildlife Conservation</t>
  </si>
  <si>
    <t>Advances in Computing and Engineering</t>
  </si>
  <si>
    <t>http://apc.aast.edu/ojs/index.php/ACE/</t>
  </si>
  <si>
    <t>2735-5985</t>
  </si>
  <si>
    <t>Ethiopian Journal of Health Sciences</t>
  </si>
  <si>
    <t>https://www.ethjhealths.org/</t>
  </si>
  <si>
    <t>2413-7170</t>
  </si>
  <si>
    <t>Journal of Interventional Epidemiology and Public Health</t>
  </si>
  <si>
    <t>https://afenet-journal.org/</t>
  </si>
  <si>
    <t>2664-2824</t>
  </si>
  <si>
    <t>Journal of Science and Inclusive Development</t>
  </si>
  <si>
    <t>https://jsid.edu.et/index.php/jsid/about</t>
  </si>
  <si>
    <t>2708-3756</t>
  </si>
  <si>
    <t>Malawi Medical Journal</t>
  </si>
  <si>
    <t>http://www.mmj.mw/</t>
  </si>
  <si>
    <t>1995-7270</t>
  </si>
  <si>
    <t>SAPIENTIAE</t>
  </si>
  <si>
    <t>http://publicacoes.uor.edu.ao/index.php/sapientiae</t>
  </si>
  <si>
    <t>2184-061X</t>
  </si>
  <si>
    <t xml:space="preserve">English, Spanish, Portuguese </t>
  </si>
  <si>
    <t>South African Journal of Science</t>
  </si>
  <si>
    <t>http://www.sajs.co.za/</t>
  </si>
  <si>
    <t>1996-7489</t>
  </si>
  <si>
    <t xml:space="preserve">English  </t>
  </si>
  <si>
    <t>Water SA</t>
  </si>
  <si>
    <t>https://www.ajol.info/index.php/wsa</t>
  </si>
  <si>
    <t>1816-7950</t>
  </si>
  <si>
    <t>Tellus</t>
  </si>
  <si>
    <t>Yes AND No - please advise</t>
  </si>
  <si>
    <t>https://tellusjournal.org/</t>
  </si>
  <si>
    <t>3035-9554</t>
  </si>
  <si>
    <t>Aporia: La revue en sciences infirmières / The Nursing Journal</t>
  </si>
  <si>
    <t>https://www.erudit.org/fr/revues/aporia/</t>
  </si>
  <si>
    <t>1918-1345</t>
  </si>
  <si>
    <t>Aporia is peer reviewed bilingual (English, French) journal dedicated to research and scholarly debates in nursing and the health sciences. The journal is committed to a pluralistic view of science and to the blurring of boundaries between disciplines. In critical analyses of health-related matters, Aporia advocates and embraces a wide range of epistemologies, philosophies, methodologies, and theories including, but not limited to, feminist, intersectional, postmodern, poststructural, decolonial, postcolonial, and queer perspectives.</t>
  </si>
  <si>
    <t>Canadian Medical Education Journal</t>
  </si>
  <si>
    <t>1923-1202</t>
  </si>
  <si>
    <t>The Canadian Medical Education Journal (CMEJ) is an online open-access peer-reviewed journal exploring new developments and perspectives in medical education that may influence institutional, regional, and national policy and/or practices. First published in 2010, the CMEJ examines prominent issues relating to the formation, education, and training of health care professionals before and after licensure in Canada and internationally. The target audience includes clinician teachers, medical education researchers, practitioners and professionals, administrators, decision-makers, medical schools, universities and their trainees.</t>
  </si>
  <si>
    <t>Education &amp; Pedagogy, Medical Humanities</t>
  </si>
  <si>
    <t>Science of Nursing and Health Practices / Science infirmière et pratiques en santé</t>
  </si>
  <si>
    <t>Réseau de recherche en interventions en sciences infirmières du Québec (RRISIQ)</t>
  </si>
  <si>
    <t>2561-7516</t>
  </si>
  <si>
    <t>Science of Nursing and Health Practices / Science infirmière et pratiques en santé publishes research that contributes to the advancement of knowledge related to health experiences to improve the quality of care and the health of populations. The journal understands health to be “a state of complete physical, mental and social well-being and not merely the absence of disease or infirmity” (World Health Organization). This understanding is consistent with the core values of the Nursing discipline. The journal is interested in scholarly works of high scientific quality that study factors contributing to health as a holistic phenomenon. This includes social and environmental factors, as well as the development, adaptation, implementation, and evaluation of best practices. The journal also encourages epistemological and methodological diversity in all submitted research with the objective of advancing the development of knowledge that is both inclusive in its themes and encompassing in its scope.</t>
  </si>
  <si>
    <t>Global Health: Science and Practice Journal</t>
  </si>
  <si>
    <t xml:space="preserve">Johns Hopkins Center for Communication Programs </t>
  </si>
  <si>
    <t>https://www.ghspjournal.org/</t>
  </si>
  <si>
    <t>2169-575X</t>
  </si>
  <si>
    <t>LOCKSS
PMC</t>
  </si>
  <si>
    <t>Journal of Critical Public Health</t>
  </si>
  <si>
    <t>Critical Public Health Network</t>
  </si>
  <si>
    <t>https://journalhosting.ucalgary.ca/index.php/jcph/index</t>
  </si>
  <si>
    <t>3033-3997</t>
  </si>
  <si>
    <t>The International Journal of Whole Person Care</t>
  </si>
  <si>
    <t>McGill University Library</t>
  </si>
  <si>
    <t>https://www.erudit.org/en/journals/ijwpc/</t>
  </si>
  <si>
    <t>2291-918X</t>
  </si>
  <si>
    <t>Traditionally, the existential and spiritual aspects of illness and their relationship to healthcare outcomes have received limited attention within the educational and research environment of Western medicine. In recognition of this fact, the McGill University Programs in Whole Person Care were instituted in 1999 by the Faculty of Medicine. The Programs are based on the premise that in situations in which treatment is unable to modify the disease outcome, it may be possible to create a space in which healing can occur. While the existential/spiritual domain is known to be an important determinant of quality of life, there has been little emphasis on integration of these issues in healthcare systems. The International Journal of Whole Person Care is published by McGill Programs in Whole Person Care and aims to serve as a scholarly forum for how we approach health care, with an emphasis on the existential/spiritual aspects of health research and practice. The journal publishes scholarly work that addresses the intersection between personhood, health and suffering as well as approaches that facilitate congruence between patients, practitioners and their environments.</t>
  </si>
  <si>
    <t>PKP PN
Portico
Erudit</t>
  </si>
  <si>
    <t>Quality Advancement in Nursing Education</t>
  </si>
  <si>
    <t>https://www.erudit.org/en/journals/qaneafi/</t>
  </si>
  <si>
    <t>2368-6669</t>
  </si>
  <si>
    <t>Quality Advancement in Nursing Education - Avancées en formation infirmière (QANE-AFI), a bilingual double-anonymized peer-reviewed journal, aims to address questions and issues related specifically to quality advancement in nursing education. Many themes are addressed including the assessment, indicators, and standards of quality nursing education, the evaluation, program modality outcomes, and the nature and key elements of educational quality. With the collaboration of several highly respected scholars in the nursing field, Quality Advancement in Nursing Education - Avancées en formation infirmière, published three times per year, promotes excellence in nursing pedagogy through the publication of research, theoretical, and policy papers from Canadian and international perspectives.</t>
  </si>
  <si>
    <t>Canadian Association of Schools of Nursing / Association canadienne des écoles de sciences infirmières</t>
  </si>
  <si>
    <t>https://qane-afi.casn.ca/journal/</t>
  </si>
  <si>
    <t xml:space="preserve">TOTAL FUNDING COST </t>
  </si>
  <si>
    <t>Silk Road</t>
  </si>
  <si>
    <t>https://silkroadjournal.online</t>
  </si>
  <si>
    <t>2631-682X</t>
  </si>
  <si>
    <t>Silk Road: A Journal of Eurasian Development is an open access, peer reviewed journal. It exists to promote evidence-based scholarly research in the social sciences and public policy studies that make the affairs of the Great Silk Road countries an area of significant interest, scholarship and impact. Applied interdisciplinary and empirical papers are welcomed. The journal is intended for the reader from the academic, policy and private sectors with an interest in research specifically applied in the context of Silk Road countries. We welcome thematic clusters of articles on a topic that have an analytical synergy interesting for wide audiences. Thematic clusters should organize articles describing a problem, issue or phenomenon, potentially linking varying fields and disciplines. The primary category for submissions is original research articles. Issues might also include commentaries (1500-3000 usually), interviews (1500), policy papers (3000) and book reviews (1000-1500).</t>
  </si>
  <si>
    <t>Social sciences, public policy. Silk Road countries</t>
  </si>
  <si>
    <t xml:space="preserve">Journal of Irish and Scottish Studies </t>
  </si>
  <si>
    <t>Aberdeen University Press</t>
  </si>
  <si>
    <t>https://jiss.aberdeenunipress.org/</t>
  </si>
  <si>
    <t>2753-328X</t>
  </si>
  <si>
    <t>The languages, cultures and histories of Ireland and Scotland are deeply entwined with each other. From the sister tongues of Scots Gaelic and Irish, to recent political debates concerning independence from, devolution in, and union with Britain, the countries have developed both in dialogue and in competition with each other. They have also contributed to international movements, from the Enlightenment and Romanticism to labour movements and cultural nationalism. Both societies have also germinated a global diaspora. The Journal of Irish and Scottish Studies seeks to publish high level, disciplinary, interdisciplinary and comparative studies in this field of enquiry.</t>
  </si>
  <si>
    <t xml:space="preserve">Research Institute of Irish and Scottish Studies </t>
  </si>
  <si>
    <t>Languages, History, Literature, Culture</t>
  </si>
  <si>
    <t>https://aberdeenunipress.org/</t>
  </si>
  <si>
    <t>Journal of Scottish Thought</t>
  </si>
  <si>
    <t>https://jst.aberdeenunipress.org/</t>
  </si>
  <si>
    <t>2753-3298</t>
  </si>
  <si>
    <t>The Journal of Scottish Thought publishes peer-reviewed scholarly articles on the history and development of Scottish ideas in the broadest sense available. In doing so it investigates the cultural, political, religious and social context in which these ideas emerged and have been received. The journal seeks to promote interdisciplinary studies and an understanding of the global reach and influence of Scottish culture.</t>
  </si>
  <si>
    <t>History, Philosophy, Social Science</t>
  </si>
  <si>
    <t>Cahiers francophones de soins palliatifs</t>
  </si>
  <si>
    <t>Maison Michel-Sarrazin</t>
  </si>
  <si>
    <t>https://www.erudit.org/fr/revues/cfsp/</t>
  </si>
  <si>
    <t>2816-8755</t>
  </si>
  <si>
    <t>Published since 2007, les Cahiers francophones de soins palliatifs (CFSP) is a journal specializing in research and care for people at the end of life, their loved ones and their community. Considering an interdisciplinary approach as a necessity, the journal is interested in all fields related to this subject. CFSP is the result of an initiative of the Maison Michel-Sarrazin in collaboration with a group of researchers from Laval University. Over the years, CFSP has contributed to research in the field of palliative and end-of-life care throughout the French-speaking world.</t>
  </si>
  <si>
    <t>Communitas</t>
  </si>
  <si>
    <t>UQÀM Département des sciences juridiques; UQÀM Faculté de science politique et de droit</t>
  </si>
  <si>
    <t>https://www.erudit.org/fr/revues/communitas/</t>
  </si>
  <si>
    <t>2563-9250</t>
  </si>
  <si>
    <t>Communitas is a peer-reviewed scholarly journal affiliated with the Département des sciences juridiques and the Faculté de science politique et de droit of the Université du Québec à Montréal. These institutional attachments alone do not circumscribe the disciplinary angles on the theories and practices of normativity, which the journal takes as its objects. Communitas aims to be a focal point for different understandings of normativity at work; understandings that may appear as contradictory as there are disciplinary angles, practices or methods.</t>
  </si>
  <si>
    <t>Enjeux et société</t>
  </si>
  <si>
    <t>Université de l'Ontario français</t>
  </si>
  <si>
    <t>https://www.erudit.org/fr/revues/enjeux/</t>
  </si>
  <si>
    <t>2562-914X</t>
  </si>
  <si>
    <t>The journal Enjeux et société is above all Francophone and transdisciplinary. Ontario’s Francophone community is the largest in Canada outside Quebec. Rooted in the plurality of la Francophonie in Ontario and beyond, Enjeux et société is committed to the values ​​of multiculturalism and intercultural dialogue, which are profoundly linked with multilingualism. Enjeux et société fosters rich collaborations in diverse fields of knowledge and human activity at the heart of la Francophonie. Transdisciplinarity makes it possible to confront the major challenges of the 21st century by recognizing the limits of disciplines, taking into account the full range of discourse and encouraging excellence that transcends disciplinary limits. Enjeux et société explores the most crucial contemporary questions through an examination of the contributions of various disciplines to the journal's six thematic pillars: human plurality, digital culture, urban environments, globalized economy, pedagogical innovation, and inductive approaches.</t>
  </si>
  <si>
    <t>Education &amp; Pedagogy, Sociology</t>
  </si>
  <si>
    <t>Formation et profession</t>
  </si>
  <si>
    <t>Université Laval, Centre de recherche sur la formation et la profession enseignante Faculté des sciences de l'éducation</t>
  </si>
  <si>
    <t>https://www.erudit.org/fr/revues/fp/</t>
  </si>
  <si>
    <t>2368-9226</t>
  </si>
  <si>
    <t>Formation et profession : revue internationale en éducation est l'initiative collective et novatrice des chercheurs du Centre de recherche interuniversitaire sur la formation et la profession enseignante (CRIFPE). Elle publie des articles sur des thématiques à la fois centrales et transversales aux sciences de l'éducation – la formation et la profession enseignante - dans laquelle sont inclus non seulement les enseignants réguliers, mais aussi l’ensemble des professionnels (orthopédagogues, éducateurs spécialisés, enseignants du secteur professionnel, éducateurs physiques, conseillers pédagogiques, directions, etc.) dont le travail contribue, dans le cadre des services aux apprenants, aux missions éducatives de l’école.</t>
  </si>
  <si>
    <t>Humain et Organisation</t>
  </si>
  <si>
    <t>Société québécoise de psychologie du travail et des organisations</t>
  </si>
  <si>
    <t>https://www.erudit.org/fr/revues/humainorg/</t>
  </si>
  <si>
    <t>2369-1522</t>
  </si>
  <si>
    <t>Humain et Organisation is a journal that publishes original articles on one of the six areas of practice recognized in the field of work and organizational psychology, namely staffing and assessment of potential, diagnosis and organizational development, training of managerial, professional or technical personnel, professional coaching in organizations, career management and reassignment of personnel, and employee assistance/psychological health at work.</t>
  </si>
  <si>
    <t>Psychology, Business &amp; Management</t>
  </si>
  <si>
    <t>Hasn't published yet in 2025</t>
  </si>
  <si>
    <t>International Journal for Water Equity and Justice</t>
  </si>
  <si>
    <t>The Water Center at Penn and Penn Libraries</t>
  </si>
  <si>
    <t>https://penn.manifoldapp.org/journals/ijwej</t>
  </si>
  <si>
    <t>2167-2830</t>
  </si>
  <si>
    <t>Annals of Formalized Mathematics</t>
  </si>
  <si>
    <t>supported by MathOA</t>
  </si>
  <si>
    <t>https://afm.episciences.org/</t>
  </si>
  <si>
    <t>CMC: Circular Materials and Chemistry</t>
  </si>
  <si>
    <t>https://popups.lib.uliege.be/cmc/</t>
  </si>
  <si>
    <t>Philosophical Logic</t>
  </si>
  <si>
    <t>2026 / 1972</t>
  </si>
  <si>
    <r>
      <rPr>
        <sz val="11"/>
        <color theme="1"/>
        <rFont val="Arial"/>
      </rPr>
      <t xml:space="preserve">N </t>
    </r>
    <r>
      <rPr>
        <sz val="11"/>
        <color rgb="FFFF0000"/>
        <rFont val="Arial"/>
      </rPr>
      <t>(application pending)</t>
    </r>
  </si>
  <si>
    <t>high-profile Wiley flip</t>
  </si>
  <si>
    <t>PL Editorial Collective</t>
  </si>
  <si>
    <t>Anatolian Studies</t>
  </si>
  <si>
    <t xml:space="preserve">N  </t>
  </si>
  <si>
    <t>https://www.cambridge.org/core/journals/anatolian-studies</t>
  </si>
  <si>
    <t>2048-0849</t>
  </si>
  <si>
    <t>CUP flagship society journal</t>
  </si>
  <si>
    <t>British Institute at Ankara</t>
  </si>
  <si>
    <t>History &amp; Theory</t>
  </si>
  <si>
    <t>Medieval Sermon Studies</t>
  </si>
  <si>
    <t>tic&amp;société</t>
  </si>
  <si>
    <t>https://www.erudit.org/fr/revues/ticetsociete/</t>
  </si>
  <si>
    <t>1961-9510</t>
  </si>
  <si>
    <t>The journal tic&amp;société's mission is to analyze relationships between information and communication technologies and society. The journal publishes articles that address issues of communication and focus on their social dimension from a critical perspective, whether in theoretical, methodological or epistemological terms.</t>
  </si>
  <si>
    <t>Communication</t>
  </si>
  <si>
    <t>https://revues.uqam.ca/revues-de-recherche-et-creation/tic-societe/</t>
  </si>
  <si>
    <t>Criminologie</t>
  </si>
  <si>
    <t>Les Presses de l'Université de Montréal</t>
  </si>
  <si>
    <t>Application pending</t>
  </si>
  <si>
    <t>1492-1367</t>
  </si>
  <si>
    <t>Founded in 1968 by Denis Szabo, Criminologie (preceded by Acta Criminologica) is primarily dedicated to presenting research results and addresses both scientists and criminal-justice professionals. This theme-based journal deals with the current concerns and interests of criminologists in Quebec and elsewhere. Themes are often multidisciplinary in nature and the publication calls upon researchers in various fields: criminologists, sociologists, psychologists, jurists, etc. It is the only French-language criminology journal published in North America.</t>
  </si>
  <si>
    <t>Law, Sociology</t>
  </si>
  <si>
    <t>https://pum.umontreal.ca/revues/criminologie</t>
  </si>
  <si>
    <t>Éthique en éducation et en formation</t>
  </si>
  <si>
    <t>Université du Québec à Montréal, Département des sciences des religions</t>
  </si>
  <si>
    <t>2561-1488</t>
  </si>
  <si>
    <t>La revue Éthique en éducation et en formation s'intéresse à cette dimension inhérente à l'éducation et à la formation que représente l'éthique, et ce, dans ses fondements, ses visées, ses approches théoriques et pédagogiques, de même que ses enjeux se manifestant à travers la littérature scientifique, les politiques, les programmes, les pratiques et les conceptions de l’éducation. Dans sa conception élargie de l’éducation éthique, elle inclut les disciplines ou programmes spécifiquement dédiés à cette fin l'éducation morale, civique, juridique, aux droits de l'Homme, à la citoyenneté, à la diversité culturelle et religieuse, à l'environnement, à la formation personnelle et sociale, etc.). La revue figure parmi les revues scientifiques de la Faculté des sciences de l'éducation de l'UQAM. Depuis 2017, elle est éditée en partenariat avec la Haute École pédagogique de Fribourg. Il s'agit de la seule revue scientifique de langue française s'intéressant spécifiquement aux rapports entre l'éthique et l'éducation/formation.</t>
  </si>
  <si>
    <t>https://www.ethique-en-education.com/</t>
  </si>
  <si>
    <t>Études littéraires</t>
  </si>
  <si>
    <t>Département des littératures de l'Université Laval</t>
  </si>
  <si>
    <t>1708-9069</t>
  </si>
  <si>
    <t>Founded in 1968, Études littéraires is the journal of the department of literature at Laval University. It publishes French-language collections of articles and analyses that deal principally with French-language literature but also examine other literatures, above all from a comparative perspective. With a focus on theory and criticism, Études littéraires examines current literary studies research, looking at various generic, historical and thematic issues and corpuses. The journal also provides space for debates on recently published critical and theoretical works.</t>
  </si>
  <si>
    <t>https://etudes-litteraires.ulaval.ca/</t>
  </si>
  <si>
    <t>Management international</t>
  </si>
  <si>
    <t>HEC Montréal/Université Paris Dauphine</t>
  </si>
  <si>
    <t>https://www.erudit.org/fr/revues/mi/</t>
  </si>
  <si>
    <t>1918-9222</t>
  </si>
  <si>
    <t>Management international (Mi) is an independent peer-reviewed journal that publishes high-quality articles in French, English and Spanish pertaining to the field of international management. Mi aims to contribute to the process of producing and disseminating knowledge to improve understanding of various dimensions of management on an international scale. To this end, Mi publishes manuscripts dedicated to empirical works, theoretical analyses, and critical analyses produced by researchers interested in international management issues.</t>
  </si>
  <si>
    <t>https://www.managementinternational.ca/</t>
  </si>
  <si>
    <t>Multimodalité(s)</t>
  </si>
  <si>
    <t>Groupe de recherche en littératie médiatique multimodale, Université du Québec</t>
  </si>
  <si>
    <t>2818-0100</t>
  </si>
  <si>
    <t>Le thème central de Multimodalité(s), la revue de recherches en littératie médiatique multimodale, concerne les pratiques créatives de communication et d’expression contemporaines en fonction de l’évolution des technologies médiatiques et de leur rapport aux mondes possibles dans un environnement hybride. Multimodalité(s) se veut un lieu de rassemblement des voix de toutes les disciplines qui s’intéressent de près ou de loin aux pratiques créatives de communication et d’expression contemporaines : l’éducation, la didactique, la linguistique, la sémiotique, la philosophie, l’éducation aux médias, la communication, les arts visuels et médiatiques, la littérature, le théâtre, le cinéma, la musique, les sciences humaines et sociales, les sciences de l’information, les technologies éducatives, etc.</t>
  </si>
  <si>
    <t>Education &amp; Pedagogy, Digital Humanities</t>
  </si>
  <si>
    <t>https://revuemultimodalites.com/</t>
  </si>
  <si>
    <t>Recherches qualitatives</t>
  </si>
  <si>
    <t>Association pour la recherche qualitative (ARQ), Université du Québec à Trois-Rivières</t>
  </si>
  <si>
    <t>1715-8702</t>
  </si>
  <si>
    <t>Since it was created in 1989 by the Association pour la recherche qualitative (ARQ), Recherches qualitatives has promoted and supported the development and comprehension of qualitative research and its methodologies. Its different collections support the production of critical analysis and synthesis texts that highlight the requirements, contributions and limits of methodological approaches, as well as improved, innovative or different ways of doing qualitative research.</t>
  </si>
  <si>
    <t>Education &amp; Pedagogy, Medical Humanities, Business &amp; Management</t>
  </si>
  <si>
    <t>http://www.recherche-qualitative.qc.ca/revue/</t>
  </si>
  <si>
    <t>Relations industrielles</t>
  </si>
  <si>
    <t>Département des relations industrielles de l’Université Laval</t>
  </si>
  <si>
    <t>https://www.erudit.org/fr/revues/ri/</t>
  </si>
  <si>
    <t>1703-8138</t>
  </si>
  <si>
    <t>Relations Industrielles / Industrial Relations (RI/IR) is a quarterly journal published since 1945 by the Industrial Relations Department of Université Laval (Québec, Canada). It is the world’s first scholarly journal on industrial relations and Canada’s only such publication. RI/IR is a bilingual publication whose mission it is to be the foremost site in Canada for the publication of high calibre research papers from both established and new researchers in the industrial relations field. At the same time, the Journal serves as an international forum for contributions and research debates for both Canadian and international researchers.</t>
  </si>
  <si>
    <t>Business &amp; Management, Policy, Governance &amp; International Relations</t>
  </si>
  <si>
    <t>https://www.riir.ulaval.ca/</t>
  </si>
  <si>
    <r>
      <rPr>
        <sz val="11"/>
        <color theme="1"/>
        <rFont val="Arial"/>
      </rPr>
      <t xml:space="preserve">N </t>
    </r>
    <r>
      <rPr>
        <sz val="11"/>
        <color rgb="FFFF0000"/>
        <rFont val="Arial"/>
      </rPr>
      <t>(application pending)</t>
    </r>
  </si>
  <si>
    <r>
      <rPr>
        <sz val="11"/>
        <color theme="1"/>
        <rFont val="Arial"/>
      </rPr>
      <t xml:space="preserve">N </t>
    </r>
    <r>
      <rPr>
        <sz val="11"/>
        <color rgb="FFFF0000"/>
        <rFont val="Arial"/>
      </rPr>
      <t>(application pending)</t>
    </r>
  </si>
  <si>
    <r>
      <rPr>
        <sz val="11"/>
        <color theme="1"/>
        <rFont val="Arial"/>
      </rPr>
      <t xml:space="preserve">N </t>
    </r>
    <r>
      <rPr>
        <sz val="11"/>
        <color rgb="FFFF0000"/>
        <rFont val="Arial"/>
      </rPr>
      <t>(application pending)</t>
    </r>
  </si>
  <si>
    <t>National Library of Quebec, National Library of Canada</t>
  </si>
  <si>
    <r>
      <rPr>
        <sz val="11"/>
        <color theme="1"/>
        <rFont val="Arial"/>
      </rPr>
      <t xml:space="preserve">N </t>
    </r>
    <r>
      <rPr>
        <sz val="11"/>
        <color rgb="FFFF0000"/>
        <rFont val="Arial"/>
      </rPr>
      <t>(application pending)</t>
    </r>
  </si>
  <si>
    <t>Can''t find</t>
  </si>
  <si>
    <t>Revue Jeunes et Société</t>
  </si>
  <si>
    <t>Observatoire Jeunes et société Institut national de la recherche scientifique</t>
  </si>
  <si>
    <t>https://www.erudit.org/fr/revues/rjs/</t>
  </si>
  <si>
    <t>2371-3054</t>
  </si>
  <si>
    <t>La Revue Jeunes et Société est une revue scientifique internationale et multidisciplinaire vouée à la diffusion en libre accès de travaux de recherche en français sur la jeunesse. La revue entend offrir un espace de réflexion et de débat sur les défis et enjeux majeurs auxquels les jeunes sont confrontés aujourd’hui, sur les pratiques sociales inédites, novatrices ou transgressives dont ils ont l’initiative, sur les rapports complexes et nouveaux qu’ils entretiennent avec les institutions de socialisation qui avaient contribué à stabiliser les échanges entre générations dans les sociétés modernes et industrielles.</t>
  </si>
  <si>
    <t>Sociology, Politics &amp; Economics, Education &amp; Pedagogy</t>
  </si>
  <si>
    <t>https://rjs.inrs.ca/index.php/rjs/index</t>
  </si>
  <si>
    <t>Revue québécoise de droit international</t>
  </si>
  <si>
    <t>Société québécoise de droit international, Université du Québec à Montréal</t>
  </si>
  <si>
    <t>2561-6994</t>
  </si>
  <si>
    <t>La Revue québécoise de droit international (RQDI) est l’organe scientifique de la Société québécoise de droit international (SQDI). Fondée en 1984, la Revue a pour mission de rendre compte de la recherche et de la pratique en droit international au Québec, au sein de la francophonie et ailleurs dans le monde. Seule revue de droit international des Amériques à publier principalement en français, la RQDI constitue une porte d’entrée sur le continent pour les communautés juridiques de toute la Francophonie. Désireuse de refléter l’évolution du droit international sur le continent américain, la Revue publie également des textes en anglais et en espagnol.</t>
  </si>
  <si>
    <t>https://edition.uqam.ca/rqdi/index</t>
  </si>
  <si>
    <t xml:space="preserve">Studies in the Maternal </t>
  </si>
  <si>
    <r>
      <rPr>
        <sz val="11"/>
        <color theme="1"/>
        <rFont val="Arial"/>
      </rPr>
      <t xml:space="preserve">N </t>
    </r>
    <r>
      <rPr>
        <sz val="11"/>
        <color rgb="FFFF0000"/>
        <rFont val="Arial"/>
      </rPr>
      <t>(archived / paused)</t>
    </r>
  </si>
  <si>
    <t>https://www.mamsie.bbk.ac.uk/</t>
  </si>
  <si>
    <t>1759-0434</t>
  </si>
  <si>
    <t>Studies in the Maternal provides an international forum for contemporary critical debates on the maternal, understood as lived experience, social location, political and scientific practice, economic and ethical challenge, a theoretical question, and a structural dimension in human relations, politics and ethics.</t>
  </si>
  <si>
    <t>Mamsie editorial collective</t>
  </si>
  <si>
    <t xml:space="preserve">maternal studies, mothering, gender and sexuality studies, queer theory, philosophy, critical theory, disability studies, medical humanities, popular culture, art, activism. </t>
  </si>
  <si>
    <t>Energy Humanities</t>
  </si>
  <si>
    <r>
      <rPr>
        <sz val="11"/>
        <color theme="1"/>
        <rFont val="Arial"/>
      </rPr>
      <t xml:space="preserve">N </t>
    </r>
    <r>
      <rPr>
        <sz val="11"/>
        <color rgb="FFFF0000"/>
        <rFont val="Arial"/>
      </rPr>
      <t>(application pending)</t>
    </r>
  </si>
  <si>
    <t>https://www.energyhumanities.ca/</t>
  </si>
  <si>
    <t>Energy Humanities was founded in 2020 to provide a hub for new ideas and insights about climate, energy, and culture. Supported by the Transitions in Energy, Culture, and Society (TECS) project in Canada and the Petrocultures Research Group, the journal publishes articles by leading thinkers in the energy humanities and related fields. We also feature video interviews with influential and emerging voices on energy and society, as well as relevant news and original essays.</t>
  </si>
  <si>
    <t>Energy Humanities editorial collective</t>
  </si>
  <si>
    <t>European Journal of Psychoanalysis</t>
  </si>
  <si>
    <r>
      <rPr>
        <sz val="11"/>
        <color theme="1"/>
        <rFont val="Arial"/>
      </rPr>
      <t xml:space="preserve">N </t>
    </r>
    <r>
      <rPr>
        <sz val="11"/>
        <color rgb="FFFF0000"/>
        <rFont val="Arial"/>
      </rPr>
      <t>(application pending)</t>
    </r>
  </si>
  <si>
    <t>https://www.journal-psychoanalysis.eu/</t>
  </si>
  <si>
    <t>2284-1059</t>
  </si>
  <si>
    <t>The EJP is a broad-based, fiercely independent, peer-reviewed, multilingual journal dedicated to a consistently high-level engagement between Europe, the Americas, South Asia, the Middle-East and North Africa on enduring and topical questions in psychoanalysis, philosophy, the arts and contemporary social thought more broadly. We have published works by the leading lights in the field for 25 years. EJP is not an organ of any one school or orientation, preferring instead to provoke exchange between often alienated sub-fields and areas of inquiry.</t>
  </si>
  <si>
    <t>EJP editorial collective</t>
  </si>
  <si>
    <t xml:space="preserve">Syntactic Theory &amp; Research </t>
  </si>
  <si>
    <t>1998 / 2025</t>
  </si>
  <si>
    <r>
      <rPr>
        <sz val="11"/>
        <color theme="1"/>
        <rFont val="Arial"/>
      </rPr>
      <t xml:space="preserve">N </t>
    </r>
    <r>
      <rPr>
        <sz val="11"/>
        <color rgb="FFFF0000"/>
        <rFont val="Arial"/>
      </rPr>
      <t>(application pending)</t>
    </r>
  </si>
  <si>
    <t>https://star-linguistics.org/</t>
  </si>
  <si>
    <t>Syntactic Theory and Research (STAR) publishes a wide range of articles on the syntax of natural languages and closely related fields. The journal promotes work on formal syntactic theory and theoretically-oriented descriptive work on particular languages and comparative grammar. STAR also publishes research on the interfaces between syntax and related fields such as semantics, morphology, and phonology, as well as theoretical and experimental studies in sentence processing, language acquisition, and other areas of psycholinguistics that bear on syntactic theories. In addition to full length research articles, STAR features short articles which facilitate a fast review process.</t>
  </si>
  <si>
    <t>STAR editorial collective</t>
  </si>
  <si>
    <t>syntax, linguistics, language, morphology, acquisition, discourse, phonology, phonetics, semantics, theory, grammar.</t>
  </si>
  <si>
    <t xml:space="preserve">Theory &amp; Social Inquiry </t>
  </si>
  <si>
    <t>1974 / 2025</t>
  </si>
  <si>
    <r>
      <rPr>
        <sz val="11"/>
        <color theme="1"/>
        <rFont val="Arial"/>
      </rPr>
      <t xml:space="preserve">N </t>
    </r>
    <r>
      <rPr>
        <sz val="11"/>
        <color rgb="FFFF0000"/>
        <rFont val="Arial"/>
      </rPr>
      <t>(application pending)</t>
    </r>
  </si>
  <si>
    <t>https://www.theoryandsocialinquiry.org/</t>
  </si>
  <si>
    <t>Theory and Social Inquiry is dedicated to analyzing all facets and dimensions of social life, from micro-level interactions between individuals to the durable institutions that organize societies at a macro level. Our modal article asks big questions, theorizes boldly, and draws on thorough empirical research to arrive at knowledge that often challenges conventional wisdom. We endorse the principle that a critical analysis of existing social structures and social processes is not divorced from – but an important source of – scientific discovery. The journal values rigorous humanistic inquiry as well as historical perspectives on continuity and change. We are open to the full range of social scientific methods, including scholarship that draws on new and innovative approaches under the rubric of problem-solving sociology and engaged research. Theory-inspired, theory-driven, and theory-relevant social science takes many forms. Theory and Social Inquiry is interested in all these modes.</t>
  </si>
  <si>
    <t>T&amp;SI editorial collective</t>
  </si>
  <si>
    <t>sociology, social sciences, critical theory, critique, history of theory, social structures, social processes.</t>
  </si>
  <si>
    <t xml:space="preserve">[in]Transition: Journal of Videographic Film &amp; Moving Image Studies </t>
  </si>
  <si>
    <r>
      <rPr>
        <sz val="11"/>
        <color theme="1"/>
        <rFont val="Arial"/>
      </rPr>
      <t xml:space="preserve">N </t>
    </r>
    <r>
      <rPr>
        <sz val="11"/>
        <color rgb="FFFF0000"/>
        <rFont val="Arial"/>
      </rPr>
      <t>(application submitted)</t>
    </r>
  </si>
  <si>
    <t>https://intransition.openlibhums.org/</t>
  </si>
  <si>
    <t>2469-4312</t>
  </si>
  <si>
    <t xml:space="preserve">The official video essay journal of the Society for Cinema and Media Studies (SCMS), [in]Transition is the first peer-reviewed academic journal of videographic film and moving image studies. Practitioners of these forms (which include, inter alia, the ‘video essay’, ‘audiovisual essay’, and ‘visual essay’ formats) explore the ways in which digital technologies afford a new mode of carrying out and presenting film and moving image research. The full range of digital technologies now enables film and media scholars to write using the very materials that constitute their objects of study: moving images and sounds. </t>
  </si>
  <si>
    <t xml:space="preserve">Society for Cinema &amp; Media Studies </t>
  </si>
  <si>
    <t>The Hythe Review</t>
  </si>
  <si>
    <r>
      <rPr>
        <sz val="11"/>
        <color theme="1"/>
        <rFont val="Arial"/>
      </rPr>
      <t xml:space="preserve">N </t>
    </r>
    <r>
      <rPr>
        <sz val="11"/>
        <color rgb="FFFF0000"/>
        <rFont val="Arial"/>
      </rPr>
      <t>(application pending)</t>
    </r>
  </si>
  <si>
    <t xml:space="preserve">The Hythe Review is a leading London-based journal of poetry and poetic criticism. The journal is published in a partnership between the OLH and the87press, an Asian, LGBTQIA+, and neurodiverse led publishing collective in South London. We prioritize modernism, anti-colonialism, anti-racism, and environmentalism in our print publications of poetry, fiction, and essays. </t>
  </si>
  <si>
    <t>the87press</t>
  </si>
  <si>
    <t>Poetry, literature</t>
  </si>
  <si>
    <t xml:space="preserve">Journal of Plastic Surgery and Hand Surgery </t>
  </si>
  <si>
    <t>2010 (had former iterations from 1967 onwards)</t>
  </si>
  <si>
    <t>Medical Journals Sweden (nb transferred away from T&amp;F in 2023)</t>
  </si>
  <si>
    <t>https://medicaljournalssweden.se/JPHS/</t>
  </si>
  <si>
    <t>2000-6764</t>
  </si>
  <si>
    <t xml:space="preserve">Journal of Rehabilitation Medicine - Clinical Communications </t>
  </si>
  <si>
    <t>Medical Journals Sweden</t>
  </si>
  <si>
    <t>c.20-25</t>
  </si>
  <si>
    <t>https://medicaljournalssweden.se/jrm-cc/index</t>
  </si>
  <si>
    <t>2003-0711</t>
  </si>
  <si>
    <t>Scandinavian Journal of Urology</t>
  </si>
  <si>
    <t>https://medicaljournalssweden.se/SJU/index</t>
  </si>
  <si>
    <t>2168-1813</t>
  </si>
  <si>
    <t>Acta Dermato-Venereologica</t>
  </si>
  <si>
    <t>https://medicaljournalssweden.se/actadv/</t>
  </si>
  <si>
    <t>1651-2057</t>
  </si>
  <si>
    <t>Acta Odontologica Scandinavica</t>
  </si>
  <si>
    <t>https://medicaljournalssweden.se/actaodontologica</t>
  </si>
  <si>
    <t>1502-3850</t>
  </si>
  <si>
    <t>Acta Oncologica</t>
  </si>
  <si>
    <t>https://medicaljournalssweden.se/actaoncologica/</t>
  </si>
  <si>
    <t>1651-226X</t>
  </si>
  <si>
    <t>Acta Orthopaedica</t>
  </si>
  <si>
    <t>https://actaorthop.org/actao/</t>
  </si>
  <si>
    <t>1745-3682</t>
  </si>
  <si>
    <t>Journal of Rehabilitation Medicine</t>
  </si>
  <si>
    <t>1969 (intermittent until 1982)</t>
  </si>
  <si>
    <t>https://medicaljournalssweden.se/jrm/</t>
  </si>
  <si>
    <t>1651-2081</t>
  </si>
  <si>
    <t>Communications in Mathematics</t>
  </si>
  <si>
    <t>TBC / coming soon</t>
  </si>
  <si>
    <t>Bethlehem University Journal</t>
  </si>
  <si>
    <t>Documenta Mathematica</t>
  </si>
  <si>
    <t>EMS Press  / European Mathematical Society TBC</t>
  </si>
  <si>
    <t>https://ems.press/journals/dm</t>
  </si>
  <si>
    <t>1431-0643</t>
  </si>
  <si>
    <t>Deutsche Mathematiker-Vereinigung</t>
  </si>
  <si>
    <t>Tuwhera diamond OA journals programme, Auckland University of Technology (c. 25 journals)</t>
  </si>
  <si>
    <t>Queensland University of Technology Library (c. 6 journals)</t>
  </si>
  <si>
    <t>TU Delft Open (c. 20 journals)</t>
  </si>
  <si>
    <t>Canadian Journal of Respiratory Therapy</t>
  </si>
  <si>
    <t>1965</t>
  </si>
  <si>
    <t>Canadian Society of Respiratory Therapists</t>
  </si>
  <si>
    <t>https://cjrt.ca/about</t>
  </si>
  <si>
    <t>1205-9838</t>
  </si>
  <si>
    <t>Canadian Oncology Nursing Journal</t>
  </si>
  <si>
    <t>1991</t>
  </si>
  <si>
    <t>Canadian Association of Nurses in Oncology</t>
  </si>
  <si>
    <t>http://www.canadianoncologynursingjournal.com/index.php/conj</t>
  </si>
  <si>
    <t>2368-8076</t>
  </si>
  <si>
    <t>FR/EN</t>
  </si>
  <si>
    <t xml:space="preserve">NB their ISSN is 2368-8076 but also seemingly 1181-912X (this was what we originally had, and what scopus thinks it is) </t>
  </si>
  <si>
    <t>Health Reform Observer</t>
  </si>
  <si>
    <t>2013</t>
  </si>
  <si>
    <t>Pan-Canadian Health Reform Analysis Network</t>
  </si>
  <si>
    <t>https://mulpress.mcmaster.ca/hro-ors/index</t>
  </si>
  <si>
    <t>2291-6369</t>
  </si>
  <si>
    <t>International Health Trends and Perspectives</t>
  </si>
  <si>
    <t>2021</t>
  </si>
  <si>
    <t>Toronto Metropolitan University</t>
  </si>
  <si>
    <t>https://journals.library.ryerson.ca/index.php/ihtp/index</t>
  </si>
  <si>
    <t>2563-9269</t>
  </si>
  <si>
    <t>International Journal of Health Preference Research</t>
  </si>
  <si>
    <t>http://www.cybelepress.com/ijhpr.html</t>
  </si>
  <si>
    <t>2371-5529</t>
  </si>
  <si>
    <t>International Journal of Hospital Based Health Technology Assessment</t>
  </si>
  <si>
    <t>http://www.cybelepress.com/ijhbhta.html</t>
  </si>
  <si>
    <t>2371-5359</t>
  </si>
  <si>
    <t>2010</t>
  </si>
  <si>
    <t>Carleton University, Computational Geometry Lab</t>
  </si>
  <si>
    <t>http://jocg.org/</t>
  </si>
  <si>
    <t>Journal of Pollination Ecology</t>
  </si>
  <si>
    <t>http://www.pollinationecology.org</t>
  </si>
  <si>
    <t>1920-7603</t>
  </si>
  <si>
    <t>The Journal of Medicine, Law and Public Health</t>
  </si>
  <si>
    <t>https://jmlph.net/index.php/jmlph/index</t>
  </si>
  <si>
    <t>2788-791X</t>
  </si>
  <si>
    <t xml:space="preserve">Biomaterial Investigations in Dentistry </t>
  </si>
  <si>
    <t>https://medicaljournalssweden.se/biid/index</t>
  </si>
  <si>
    <t>2641-5275</t>
  </si>
  <si>
    <t>2025</t>
  </si>
  <si>
    <t>3117-4604</t>
  </si>
  <si>
    <t>N (hasn't yet published first issue w/ MPS)</t>
  </si>
  <si>
    <t xml:space="preserve">Journal of Functional Programming </t>
  </si>
  <si>
    <t xml:space="preserve">Acta Orthopaedica </t>
  </si>
  <si>
    <t>https://www.actaorthop.org/actao/</t>
  </si>
  <si>
    <t>CLOCKSS
PKP PN
PMC</t>
  </si>
  <si>
    <t>Mathematics in Applied Sciences and Engineering</t>
  </si>
  <si>
    <t>2020</t>
  </si>
  <si>
    <t>https://ojs.lib.uwo.ca/index.php/mase/index</t>
  </si>
  <si>
    <t>2563-1926</t>
  </si>
  <si>
    <r>
      <rPr>
        <sz val="11"/>
        <color theme="1"/>
        <rFont val="Arial"/>
      </rPr>
      <t xml:space="preserve">N </t>
    </r>
    <r>
      <rPr>
        <sz val="11"/>
        <color rgb="FFFF0000"/>
        <rFont val="Arial"/>
      </rPr>
      <t>(application pending)</t>
    </r>
  </si>
  <si>
    <t xml:space="preserve">Dialectic: Analytical Study and Criticism </t>
  </si>
  <si>
    <r>
      <rPr>
        <sz val="11"/>
        <color rgb="FF000000"/>
        <rFont val="Arial"/>
      </rPr>
      <t xml:space="preserve">N - </t>
    </r>
    <r>
      <rPr>
        <sz val="11"/>
        <color rgb="FFFF0000"/>
        <rFont val="Arial"/>
      </rPr>
      <t>preparing to resubmit</t>
    </r>
  </si>
  <si>
    <t>https://journals.publishing.umich.edu/dialectic/</t>
  </si>
  <si>
    <t>2572-7001</t>
  </si>
  <si>
    <t>Dialectic seeks to publish scholarship, analytical study and criticism that will enlighten and inform a diverse audience of design educators, design researchers and scholars, and design practitioners who are and have been engaging in diverse forms of teaching, research and professional practice, and who are seeking to share and construct new knowledge and understandings in and across these areas.</t>
  </si>
  <si>
    <t>American Institute of Graphic Arts (AIGA)</t>
  </si>
  <si>
    <t>Design, Graphic Design, Art</t>
  </si>
  <si>
    <t>American Anthropological Association</t>
  </si>
  <si>
    <t>3050-7316</t>
  </si>
  <si>
    <t>Publisher Name</t>
  </si>
  <si>
    <t>Delft University Press</t>
  </si>
  <si>
    <r>
      <rPr>
        <u/>
        <sz val="12"/>
        <color rgb="FF1155CC"/>
        <rFont val="Aptos"/>
      </rPr>
      <t>https://www.plutojournals.com/</t>
    </r>
  </si>
  <si>
    <r>
      <rPr>
        <u/>
        <sz val="12"/>
        <color rgb="FF1155CC"/>
        <rFont val="Aptos"/>
      </rPr>
      <t>http://www.plutojournals.com/world-organisation-labour-and-globalisation/</t>
    </r>
  </si>
  <si>
    <r>
      <rPr>
        <sz val="12"/>
        <color theme="1"/>
        <rFont val="Aptos"/>
      </rPr>
      <t xml:space="preserve">Scholar Space </t>
    </r>
    <r>
      <rPr>
        <u/>
        <sz val="12"/>
        <color rgb="FF1155CC"/>
        <rFont val="Aptos"/>
      </rPr>
      <t>http://scholarspace.manoa.hawaii.edu/</t>
    </r>
  </si>
  <si>
    <r>
      <t xml:space="preserve">Art </t>
    </r>
    <r>
      <rPr>
        <sz val="12"/>
        <color theme="1"/>
        <rFont val="Aptos"/>
      </rPr>
      <t>&amp; Digital Humanities</t>
    </r>
  </si>
  <si>
    <r>
      <rPr>
        <u/>
        <sz val="12"/>
        <color rgb="FF1155CC"/>
        <rFont val="Aptos"/>
      </rPr>
      <t>https://www.erudit.org/en/journals/cjal/</t>
    </r>
  </si>
  <si>
    <r>
      <rPr>
        <u/>
        <sz val="12"/>
        <color rgb="FF1155CC"/>
        <rFont val="Aptos"/>
      </rPr>
      <t>https://www.erudit.org/en/journals/cjhe/</t>
    </r>
  </si>
  <si>
    <r>
      <rPr>
        <u/>
        <sz val="12"/>
        <color rgb="FF1155CC"/>
        <rFont val="Aptos"/>
      </rPr>
      <t>https://www.erudit.org/en/journals/cjlt/</t>
    </r>
  </si>
  <si>
    <r>
      <rPr>
        <u/>
        <sz val="12"/>
        <color rgb="FF1155CC"/>
        <rFont val="Aptos"/>
      </rPr>
      <t>https://www.erudit.org/en/journals/cpp/</t>
    </r>
  </si>
  <si>
    <r>
      <rPr>
        <u/>
        <sz val="12"/>
        <color rgb="FF1155CC"/>
        <rFont val="Aptos"/>
      </rPr>
      <t>https://www.erudit.org/fr/revues/captures/</t>
    </r>
  </si>
  <si>
    <r>
      <rPr>
        <u/>
        <sz val="12"/>
        <color rgb="FF1155CC"/>
        <rFont val="Aptos"/>
      </rPr>
      <t>https://www.erudit.org/en/journals/esj/</t>
    </r>
  </si>
  <si>
    <r>
      <rPr>
        <u/>
        <sz val="12"/>
        <color rgb="FF1155CC"/>
        <rFont val="Aptos"/>
      </rPr>
      <t>https://www.erudit.org/en/journals/imaginations/</t>
    </r>
  </si>
  <si>
    <r>
      <rPr>
        <u/>
        <sz val="12"/>
        <color rgb="FF1155CC"/>
        <rFont val="Aptos"/>
      </rPr>
      <t>https://www.erudit.org/en/journals/informallogic/</t>
    </r>
  </si>
  <si>
    <r>
      <rPr>
        <u/>
        <sz val="12"/>
        <color rgb="FF1155CC"/>
        <rFont val="Aptos"/>
      </rPr>
      <t>https://www.erudit.org/revues/ijepl/</t>
    </r>
  </si>
  <si>
    <r>
      <rPr>
        <u/>
        <sz val="12"/>
        <color rgb="FF1155CC"/>
        <rFont val="Aptos"/>
      </rPr>
      <t>https://www.erudit.org/en/journals/irrodl/</t>
    </r>
  </si>
  <si>
    <r>
      <rPr>
        <u/>
        <sz val="12"/>
        <color rgb="FF1155CC"/>
        <rFont val="Aptos"/>
      </rPr>
      <t>https://journals.uvic.ca/index.php/jcs</t>
    </r>
  </si>
  <si>
    <r>
      <rPr>
        <u/>
        <sz val="12"/>
        <color rgb="FF1155CC"/>
        <rFont val="Aptos"/>
      </rPr>
      <t>https://www.erudit.org/en/journals/jcreor/</t>
    </r>
  </si>
  <si>
    <r>
      <rPr>
        <u/>
        <sz val="12"/>
        <color rgb="FF1155CC"/>
        <rFont val="Aptos"/>
      </rPr>
      <t>https://www.erudit.org/fr/revues/media/</t>
    </r>
  </si>
  <si>
    <r>
      <rPr>
        <u/>
        <sz val="12"/>
        <color rgb="FF1155CC"/>
        <rFont val="Aptos"/>
      </rPr>
      <t>https://www.erudit.org/fr/revues/mee/</t>
    </r>
  </si>
  <si>
    <r>
      <rPr>
        <u/>
        <sz val="12"/>
        <color rgb="FF1155CC"/>
        <rFont val="Aptos"/>
      </rPr>
      <t>https://www.erudit.org/fr/revues/pistes/</t>
    </r>
  </si>
  <si>
    <r>
      <rPr>
        <u/>
        <sz val="12"/>
        <color rgb="FF1155CC"/>
        <rFont val="Aptos"/>
      </rPr>
      <t>https://www.erudit.org/en/journals/pie/</t>
    </r>
  </si>
  <si>
    <r>
      <rPr>
        <u/>
        <sz val="12"/>
        <color rgb="FF1155CC"/>
        <rFont val="Aptos"/>
      </rPr>
      <t>https://www.erudit.org/en/journals/refuge/</t>
    </r>
  </si>
  <si>
    <r>
      <rPr>
        <u/>
        <sz val="12"/>
        <color rgb="FF1155CC"/>
        <rFont val="Aptos"/>
      </rPr>
      <t>https://www.erudit.org/fr/revues/reauto/</t>
    </r>
  </si>
  <si>
    <r>
      <rPr>
        <u/>
        <sz val="12"/>
        <color rgb="FF1155CC"/>
        <rFont val="Aptos"/>
      </rPr>
      <t>https://www.erudit.org/fr/revues/ritpu/</t>
    </r>
  </si>
  <si>
    <r>
      <rPr>
        <u/>
        <sz val="12"/>
        <color rgb="FF1155CC"/>
        <rFont val="Aptos"/>
      </rPr>
      <t>https://www.erudit.org/fr/revues/vertigo/</t>
    </r>
  </si>
  <si>
    <r>
      <rPr>
        <u/>
        <sz val="12"/>
        <color rgb="FF1155CC"/>
        <rFont val="Aptos"/>
      </rPr>
      <t>https://www.erudit.org/en/journals/wyaj/</t>
    </r>
  </si>
  <si>
    <t xml:space="preserve">CINQUILL Medical Publishers Inc. </t>
  </si>
  <si>
    <r>
      <rPr>
        <u/>
        <sz val="11"/>
        <color rgb="FF1155CC"/>
        <rFont val="Aptos"/>
      </rPr>
      <t>https://journalhosting.ucalgary.ca/index.php/cmej</t>
    </r>
  </si>
  <si>
    <r>
      <rPr>
        <u/>
        <sz val="12"/>
        <color rgb="FF1155CC"/>
        <rFont val="Aptos"/>
      </rPr>
      <t>https://www.erudit.org/fr/revues/snahp/</t>
    </r>
  </si>
  <si>
    <r>
      <rPr>
        <u/>
        <sz val="12"/>
        <color rgb="FF1155CC"/>
        <rFont val="Aptos"/>
      </rPr>
      <t>https://sips-snahp.ojs.umontreal.ca/index.php/sips-snahp/index</t>
    </r>
  </si>
  <si>
    <t>FR, EN</t>
  </si>
  <si>
    <t>EN, ES, IT, Russian</t>
  </si>
  <si>
    <t>Publisher / Publishing Member</t>
  </si>
  <si>
    <t>https://www.erudit.org/fr/revues/crimino/</t>
  </si>
  <si>
    <t>https://www.erudit.org/fr/revues/ethiqueedufor/</t>
  </si>
  <si>
    <t>https://www.erudit.org/fr/revues/etudlitt/</t>
  </si>
  <si>
    <t>https://www.erudit.org/fr/revues/rrlmm/</t>
  </si>
  <si>
    <t>https://www.erudit.org/fr/revues/rechqual/</t>
  </si>
  <si>
    <t>https://www.erudit.org/fr/revues/rqdi/</t>
  </si>
  <si>
    <r>
      <rPr>
        <u/>
        <sz val="11"/>
        <color theme="1"/>
        <rFont val="Arial, sans-serif"/>
      </rPr>
      <t>https://www.erudit.org/en/journals/cjnser/</t>
    </r>
  </si>
  <si>
    <r>
      <rPr>
        <u/>
        <sz val="11"/>
        <color theme="1"/>
        <rFont val="Arial, sans-serif"/>
      </rPr>
      <t>https://www.erudit.org/en/journals/cje/</t>
    </r>
  </si>
  <si>
    <r>
      <rPr>
        <u/>
        <sz val="11"/>
        <color theme="1"/>
        <rFont val="Arial, sans-serif"/>
      </rPr>
      <t>https://www.erudit.org/en/journals/cjs/</t>
    </r>
  </si>
  <si>
    <r>
      <rPr>
        <u/>
        <sz val="11"/>
        <color theme="1"/>
        <rFont val="Arial, sans-serif"/>
      </rPr>
      <t>https://www.erudit.org/fr/revues/lsp/</t>
    </r>
  </si>
  <si>
    <r>
      <rPr>
        <u/>
        <sz val="11"/>
        <color theme="1"/>
        <rFont val="Arial, sans-serif"/>
      </rPr>
      <t>https://www.erudit.org/revues/rea/</t>
    </r>
  </si>
  <si>
    <r>
      <rPr>
        <u/>
        <sz val="11"/>
        <color theme="1"/>
        <rFont val="Arial, sans-serif"/>
      </rPr>
      <t>https://www.erudit.org/en/journals/survsoc/</t>
    </r>
  </si>
  <si>
    <r>
      <rPr>
        <u/>
        <sz val="11"/>
        <color theme="1"/>
        <rFont val="Arial, sans-serif"/>
      </rPr>
      <t>https://www.erudit.org/en/journals/iipj/</t>
    </r>
  </si>
  <si>
    <r>
      <rPr>
        <u/>
        <sz val="11"/>
        <color theme="1"/>
        <rFont val="Arial, sans-serif"/>
      </rPr>
      <t>https://www.erudit.org/fr/revues/percees/</t>
    </r>
  </si>
  <si>
    <t>https://www.erudit.org/en/journals/cmej/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</si>
</sst>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Red]&quot;-£&quot;#,##0"/>
    <numFmt numFmtId="165" formatCode="\£#,##0"/>
    <numFmt numFmtId="166" formatCode="&quot;£&quot;#,##0"/>
    <numFmt numFmtId="167" formatCode="[$£-809]#,##0"/>
    <numFmt numFmtId="168" formatCode="[$£-809]#,##0.00"/>
    <numFmt numFmtId="169" formatCode="m\-d"/>
    <numFmt numFmtId="170" formatCode="0.0"/>
    <numFmt numFmtId="171" formatCode="0.000"/>
  </numFmts>
  <fonts count="89">
    <font>
      <sz val="12"/>
      <color theme="1"/>
      <name val="Aptos Narrow"/>
      <scheme val="minor"/>
    </font>
    <font>
      <b/>
      <sz val="12"/>
      <color theme="1"/>
      <name val="Arial"/>
    </font>
    <font>
      <b/>
      <sz val="12"/>
      <color theme="1"/>
      <name val="Aptos Narrow"/>
    </font>
    <font>
      <sz val="12"/>
      <color theme="1"/>
      <name val="Aptos Narrow"/>
    </font>
    <font>
      <sz val="12"/>
      <color theme="1"/>
      <name val="Arial"/>
    </font>
    <font>
      <sz val="12"/>
      <color theme="1"/>
      <name val="Arial"/>
    </font>
    <font>
      <sz val="12"/>
      <color rgb="FF0000FF"/>
      <name val="Arial"/>
    </font>
    <font>
      <sz val="12"/>
      <color rgb="FF0070C0"/>
      <name val="Aptos Narrow"/>
    </font>
    <font>
      <sz val="12"/>
      <color theme="7"/>
      <name val="Aptos Narrow"/>
    </font>
    <font>
      <sz val="12"/>
      <color rgb="FF0F9ED5"/>
      <name val="Arial"/>
    </font>
    <font>
      <sz val="12"/>
      <color theme="1"/>
      <name val="Aptos Narrow"/>
      <scheme val="minor"/>
    </font>
    <font>
      <sz val="12"/>
      <color rgb="FFFF0000"/>
      <name val="Arial"/>
    </font>
    <font>
      <b/>
      <sz val="12"/>
      <color theme="1"/>
      <name val="Arial"/>
    </font>
    <font>
      <sz val="12"/>
      <color rgb="FFFF0000"/>
      <name val="Arial"/>
    </font>
    <font>
      <sz val="12"/>
      <color rgb="FF000000"/>
      <name val="Aptos Narrow"/>
      <scheme val="minor"/>
    </font>
    <font>
      <b/>
      <sz val="11"/>
      <color theme="1"/>
      <name val="Arial"/>
    </font>
    <font>
      <b/>
      <sz val="11"/>
      <color rgb="FF3C78D8"/>
      <name val="Arial"/>
    </font>
    <font>
      <b/>
      <sz val="11"/>
      <color theme="1"/>
      <name val="Aptos Narrow"/>
    </font>
    <font>
      <sz val="11"/>
      <color theme="1"/>
      <name val="Arial"/>
    </font>
    <font>
      <sz val="11"/>
      <color rgb="FF3C78D8"/>
      <name val="Arial"/>
    </font>
    <font>
      <sz val="11"/>
      <color rgb="FFFF0000"/>
      <name val="Arial"/>
    </font>
    <font>
      <u/>
      <sz val="11"/>
      <color rgb="FF0000FF"/>
      <name val="Arial"/>
    </font>
    <font>
      <sz val="11"/>
      <color rgb="FF000000"/>
      <name val="Arial"/>
    </font>
    <font>
      <sz val="13"/>
      <color rgb="FF282624"/>
      <name val="&quot;Source Sans Pro&quot;"/>
    </font>
    <font>
      <sz val="12"/>
      <color rgb="FF000000"/>
      <name val="Aptos Narrow"/>
    </font>
    <font>
      <u/>
      <sz val="12"/>
      <color rgb="FF0000FF"/>
      <name val="Aptos Narrow"/>
    </font>
    <font>
      <sz val="11"/>
      <color theme="1"/>
      <name val="Aptos Narrow"/>
    </font>
    <font>
      <u/>
      <sz val="11"/>
      <color rgb="FF0000FF"/>
      <name val="Arial"/>
    </font>
    <font>
      <u/>
      <sz val="12"/>
      <color theme="1"/>
      <name val="Aptos Narrow"/>
    </font>
    <font>
      <b/>
      <sz val="20"/>
      <color theme="1"/>
      <name val="Aptos Narrow (Body)"/>
    </font>
    <font>
      <b/>
      <sz val="20"/>
      <color theme="1"/>
      <name val="Aptos Narrow"/>
    </font>
    <font>
      <sz val="11"/>
      <color theme="1"/>
      <name val="Aptos"/>
    </font>
    <font>
      <u/>
      <sz val="11"/>
      <color rgb="FF0000FF"/>
      <name val="Arial"/>
    </font>
    <font>
      <sz val="12"/>
      <color rgb="FFFF0000"/>
      <name val="Aptos Narrow"/>
    </font>
    <font>
      <u/>
      <sz val="12"/>
      <color rgb="FF212121"/>
      <name val="Aptos"/>
    </font>
    <font>
      <u/>
      <sz val="12"/>
      <color rgb="FF467886"/>
      <name val="Aptos Narrow"/>
    </font>
    <font>
      <sz val="11"/>
      <color theme="1"/>
      <name val="Aptos Narrow"/>
      <scheme val="minor"/>
    </font>
    <font>
      <sz val="12"/>
      <color rgb="FF467886"/>
      <name val="Aptos Narrow"/>
    </font>
    <font>
      <u/>
      <sz val="11"/>
      <color theme="1"/>
      <name val="Aptos Narrow"/>
    </font>
    <font>
      <i/>
      <sz val="11"/>
      <color rgb="FF000000"/>
      <name val="Arial"/>
    </font>
    <font>
      <u/>
      <sz val="12"/>
      <color rgb="FF0000FF"/>
      <name val="Arial"/>
    </font>
    <font>
      <sz val="12"/>
      <color theme="1"/>
      <name val="Aptos"/>
    </font>
    <font>
      <b/>
      <sz val="12"/>
      <color rgb="FFFF0000"/>
      <name val="Arial"/>
    </font>
    <font>
      <u/>
      <sz val="12"/>
      <color rgb="FF1155CC"/>
      <name val="Aptos"/>
    </font>
    <font>
      <u/>
      <sz val="12"/>
      <color theme="10"/>
      <name val="Aptos Narrow"/>
      <scheme val="minor"/>
    </font>
    <font>
      <sz val="11"/>
      <color theme="1"/>
      <name val="Arial"/>
      <family val="2"/>
    </font>
    <font>
      <sz val="11"/>
      <color rgb="FF3C78D8"/>
      <name val="Arial"/>
      <family val="2"/>
    </font>
    <font>
      <sz val="12"/>
      <color theme="1"/>
      <name val="Arial"/>
      <family val="2"/>
    </font>
    <font>
      <b/>
      <u/>
      <sz val="12"/>
      <color theme="1"/>
      <name val="Aptos Narrow"/>
      <scheme val="minor"/>
    </font>
    <font>
      <b/>
      <sz val="12"/>
      <color theme="1"/>
      <name val="Arial"/>
      <family val="2"/>
    </font>
    <font>
      <sz val="11"/>
      <color rgb="FF3C78D8"/>
      <name val="Aptos"/>
    </font>
    <font>
      <u/>
      <sz val="11"/>
      <color rgb="FF0000FF"/>
      <name val="Aptos"/>
    </font>
    <font>
      <sz val="13"/>
      <color rgb="FF282624"/>
      <name val="Aptos"/>
    </font>
    <font>
      <sz val="12"/>
      <color rgb="FF484848"/>
      <name val="Aptos"/>
    </font>
    <font>
      <sz val="12"/>
      <color rgb="FF000000"/>
      <name val="Aptos"/>
    </font>
    <font>
      <sz val="12"/>
      <color rgb="FF001D35"/>
      <name val="Aptos"/>
    </font>
    <font>
      <u/>
      <sz val="12"/>
      <color rgb="FF0000FF"/>
      <name val="Aptos"/>
    </font>
    <font>
      <u/>
      <sz val="11"/>
      <color rgb="FF1155CC"/>
      <name val="Aptos"/>
    </font>
    <font>
      <sz val="12"/>
      <color rgb="FFFF0000"/>
      <name val="Aptos"/>
    </font>
    <font>
      <u/>
      <sz val="12"/>
      <color theme="1"/>
      <name val="Aptos"/>
    </font>
    <font>
      <u/>
      <sz val="12"/>
      <color rgb="FF000000"/>
      <name val="Aptos"/>
    </font>
    <font>
      <sz val="12"/>
      <color rgb="FF3C78D8"/>
      <name val="Aptos"/>
    </font>
    <font>
      <u/>
      <sz val="12"/>
      <color rgb="FF467886"/>
      <name val="Aptos"/>
    </font>
    <font>
      <sz val="12"/>
      <color rgb="FF282624"/>
      <name val="Aptos"/>
    </font>
    <font>
      <sz val="12"/>
      <color rgb="FF474747"/>
      <name val="Aptos"/>
    </font>
    <font>
      <sz val="12"/>
      <color rgb="FF0A0A0A"/>
      <name val="Aptos"/>
    </font>
    <font>
      <sz val="12"/>
      <color rgb="FF1D1C1D"/>
      <name val="Aptos"/>
    </font>
    <font>
      <sz val="12"/>
      <color rgb="FF212529"/>
      <name val="Aptos"/>
    </font>
    <font>
      <sz val="12"/>
      <color rgb="FF1D1F25"/>
      <name val="Aptos"/>
    </font>
    <font>
      <sz val="12"/>
      <color rgb="FF0070C0"/>
      <name val="Aptos"/>
    </font>
    <font>
      <sz val="12"/>
      <color rgb="FF982E0A"/>
      <name val="Aptos"/>
    </font>
    <font>
      <b/>
      <sz val="11"/>
      <color theme="1"/>
      <name val="Aptos"/>
    </font>
    <font>
      <sz val="12"/>
      <color rgb="FF333333"/>
      <name val="Aptos"/>
    </font>
    <font>
      <sz val="13"/>
      <color rgb="FF333333"/>
      <name val="Aptos"/>
    </font>
    <font>
      <i/>
      <sz val="12"/>
      <color rgb="FF000000"/>
      <name val="Aptos"/>
    </font>
    <font>
      <b/>
      <sz val="20"/>
      <color theme="1"/>
      <name val="Aptos"/>
    </font>
    <font>
      <b/>
      <sz val="12"/>
      <color theme="1"/>
      <name val="Aptos"/>
    </font>
    <font>
      <b/>
      <sz val="14"/>
      <color theme="1"/>
      <name val="Aptos"/>
    </font>
    <font>
      <b/>
      <sz val="14"/>
      <color rgb="FFFF0000"/>
      <name val="Aptos"/>
    </font>
    <font>
      <sz val="12"/>
      <color theme="7" tint="-0.249977111117893"/>
      <name val="Aptos"/>
    </font>
    <font>
      <sz val="12"/>
      <color rgb="FF2C3E50"/>
      <name val="Aptos"/>
    </font>
    <font>
      <sz val="11"/>
      <color theme="7" tint="-0.249977111117893"/>
      <name val="Arial"/>
      <family val="2"/>
    </font>
    <font>
      <sz val="12"/>
      <color theme="7" tint="-0.249977111117893"/>
      <name val="Aptos Narrow"/>
      <scheme val="minor"/>
    </font>
    <font>
      <sz val="12"/>
      <color theme="7" tint="-0.249977111117893"/>
      <name val="Aptos Narrow"/>
    </font>
    <font>
      <b/>
      <sz val="14"/>
      <color theme="1"/>
      <name val="Arial"/>
      <family val="2"/>
    </font>
    <font>
      <u/>
      <sz val="11"/>
      <color theme="1"/>
      <name val="Arial"/>
      <family val="2"/>
    </font>
    <font>
      <u/>
      <sz val="12"/>
      <color theme="1"/>
      <name val="Aptos Narrow"/>
      <scheme val="minor"/>
    </font>
    <font>
      <u/>
      <sz val="11"/>
      <color theme="1"/>
      <name val="Arial, sans-serif"/>
    </font>
    <font>
      <u/>
      <sz val="11"/>
      <color theme="1"/>
      <name val="Aptos"/>
    </font>
  </fonts>
  <fills count="13">
    <fill>
      <patternFill patternType="none"/>
    </fill>
    <fill>
      <patternFill patternType="gray125"/>
    </fill>
    <fill>
      <patternFill patternType="solid">
        <fgColor rgb="FFD9EAD3"/>
        <bgColor rgb="FFD9EAD3"/>
      </patternFill>
    </fill>
    <fill>
      <patternFill patternType="solid">
        <fgColor rgb="FFCFE2F3"/>
        <bgColor rgb="FFCFE2F3"/>
      </patternFill>
    </fill>
    <fill>
      <patternFill patternType="solid">
        <fgColor rgb="FFFFE599"/>
        <bgColor rgb="FFFFE599"/>
      </patternFill>
    </fill>
    <fill>
      <patternFill patternType="solid">
        <fgColor rgb="FFEAD1DC"/>
        <bgColor rgb="FFEAD1DC"/>
      </patternFill>
    </fill>
    <fill>
      <patternFill patternType="solid">
        <fgColor rgb="FFC9DAF8"/>
        <bgColor rgb="FFC9DAF8"/>
      </patternFill>
    </fill>
    <fill>
      <patternFill patternType="solid">
        <fgColor rgb="FFFFFFFF"/>
        <bgColor rgb="FFFFFFFF"/>
      </patternFill>
    </fill>
    <fill>
      <patternFill patternType="solid">
        <fgColor rgb="FFFFFF00"/>
        <bgColor rgb="FFFFFF00"/>
      </patternFill>
    </fill>
    <fill>
      <patternFill patternType="solid">
        <fgColor rgb="FFFEFEFE"/>
        <bgColor rgb="FFFEFEFE"/>
      </patternFill>
    </fill>
    <fill>
      <patternFill patternType="solid">
        <fgColor rgb="FFF8F8F8"/>
        <bgColor rgb="FFF8F8F8"/>
      </patternFill>
    </fill>
    <fill>
      <patternFill patternType="solid">
        <fgColor rgb="FFF6F8F9"/>
        <bgColor rgb="FFF6F8F9"/>
      </patternFill>
    </fill>
    <fill>
      <patternFill patternType="solid">
        <fgColor theme="8" tint="0.79998168889431442"/>
        <bgColor indexed="64"/>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6F8F9"/>
      </left>
      <right style="thin">
        <color rgb="FFF6F8F9"/>
      </right>
      <top style="thin">
        <color rgb="FFF6F8F9"/>
      </top>
      <bottom style="thin">
        <color rgb="FFF6F8F9"/>
      </bottom>
      <diagonal/>
    </border>
    <border>
      <left style="thin">
        <color rgb="FFFFFFFF"/>
      </left>
      <right style="thin">
        <color rgb="FFFFFFFF"/>
      </right>
      <top style="thin">
        <color rgb="FFFFFFFF"/>
      </top>
      <bottom/>
      <diagonal/>
    </border>
    <border>
      <left/>
      <right style="thin">
        <color rgb="FFF6F8F9"/>
      </right>
      <top style="thin">
        <color rgb="FFF6F8F9"/>
      </top>
      <bottom style="thin">
        <color rgb="FFF6F8F9"/>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s>
  <cellStyleXfs count="2">
    <xf numFmtId="0" fontId="0" fillId="0" borderId="0"/>
    <xf numFmtId="0" fontId="44" fillId="0" borderId="0" applyNumberFormat="0" applyFill="0" applyBorder="0" applyAlignment="0" applyProtection="0"/>
  </cellStyleXfs>
  <cellXfs count="351">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2" borderId="1" xfId="0" applyFont="1" applyFill="1" applyBorder="1"/>
    <xf numFmtId="0" fontId="2" fillId="2" borderId="0" xfId="0" applyFont="1" applyFill="1" applyAlignment="1">
      <alignment horizontal="center"/>
    </xf>
    <xf numFmtId="0" fontId="3" fillId="0" borderId="2" xfId="0" applyFont="1" applyBorder="1"/>
    <xf numFmtId="0" fontId="3" fillId="0" borderId="3" xfId="0" applyFont="1" applyBorder="1"/>
    <xf numFmtId="0" fontId="2" fillId="3" borderId="1" xfId="0" applyFont="1" applyFill="1" applyBorder="1"/>
    <xf numFmtId="0" fontId="2" fillId="3" borderId="0" xfId="0" applyFont="1" applyFill="1" applyAlignment="1">
      <alignment horizontal="center"/>
    </xf>
    <xf numFmtId="0" fontId="2" fillId="4" borderId="1" xfId="0" applyFont="1" applyFill="1" applyBorder="1"/>
    <xf numFmtId="0" fontId="2" fillId="4" borderId="0" xfId="0" applyFont="1" applyFill="1" applyAlignment="1">
      <alignment horizontal="center"/>
    </xf>
    <xf numFmtId="0" fontId="3" fillId="5" borderId="1" xfId="0" applyFont="1" applyFill="1" applyBorder="1"/>
    <xf numFmtId="0" fontId="3" fillId="5" borderId="3" xfId="0" applyFont="1" applyFill="1" applyBorder="1"/>
    <xf numFmtId="0" fontId="4" fillId="5" borderId="0" xfId="0" applyFont="1" applyFill="1" applyAlignment="1">
      <alignment wrapText="1"/>
    </xf>
    <xf numFmtId="0" fontId="3" fillId="0" borderId="0" xfId="0" applyFont="1"/>
    <xf numFmtId="0" fontId="5" fillId="0" borderId="0" xfId="0" applyFont="1" applyAlignment="1">
      <alignment horizontal="center"/>
    </xf>
    <xf numFmtId="0" fontId="4" fillId="0" borderId="0" xfId="0" applyFont="1"/>
    <xf numFmtId="0" fontId="6" fillId="0" borderId="0" xfId="0" applyFont="1"/>
    <xf numFmtId="0" fontId="1" fillId="0" borderId="4" xfId="0" applyFont="1" applyBorder="1"/>
    <xf numFmtId="0" fontId="3" fillId="0" borderId="5" xfId="0" applyFont="1" applyBorder="1"/>
    <xf numFmtId="0" fontId="3" fillId="2" borderId="4" xfId="0" applyFont="1" applyFill="1" applyBorder="1"/>
    <xf numFmtId="164" fontId="4" fillId="2" borderId="0" xfId="0" applyNumberFormat="1" applyFont="1" applyFill="1"/>
    <xf numFmtId="0" fontId="4" fillId="2" borderId="0" xfId="0" applyFont="1" applyFill="1"/>
    <xf numFmtId="0" fontId="7" fillId="0" borderId="0" xfId="0" applyFont="1"/>
    <xf numFmtId="0" fontId="3" fillId="0" borderId="4" xfId="0" applyFont="1" applyBorder="1"/>
    <xf numFmtId="164" fontId="8" fillId="0" borderId="0" xfId="0" applyNumberFormat="1" applyFont="1"/>
    <xf numFmtId="164" fontId="9" fillId="0" borderId="0" xfId="0" applyNumberFormat="1" applyFont="1"/>
    <xf numFmtId="164" fontId="3" fillId="2" borderId="5" xfId="0" applyNumberFormat="1" applyFont="1" applyFill="1" applyBorder="1"/>
    <xf numFmtId="0" fontId="10" fillId="2" borderId="0" xfId="0" applyFont="1" applyFill="1"/>
    <xf numFmtId="164" fontId="11" fillId="0" borderId="0" xfId="0" applyNumberFormat="1" applyFont="1"/>
    <xf numFmtId="165" fontId="3" fillId="2" borderId="5" xfId="0" applyNumberFormat="1" applyFont="1" applyFill="1" applyBorder="1"/>
    <xf numFmtId="0" fontId="5" fillId="0" borderId="4" xfId="0" applyFont="1" applyBorder="1"/>
    <xf numFmtId="0" fontId="5" fillId="2" borderId="4" xfId="0" applyFont="1" applyFill="1" applyBorder="1"/>
    <xf numFmtId="0" fontId="2" fillId="0" borderId="4" xfId="0" applyFont="1" applyBorder="1"/>
    <xf numFmtId="164" fontId="3" fillId="0" borderId="0" xfId="0" applyNumberFormat="1" applyFont="1"/>
    <xf numFmtId="165" fontId="10" fillId="2" borderId="0" xfId="0" applyNumberFormat="1" applyFont="1" applyFill="1"/>
    <xf numFmtId="0" fontId="3" fillId="6" borderId="4" xfId="0" applyFont="1" applyFill="1" applyBorder="1"/>
    <xf numFmtId="164" fontId="10" fillId="6" borderId="0" xfId="0" applyNumberFormat="1" applyFont="1" applyFill="1"/>
    <xf numFmtId="0" fontId="4" fillId="6" borderId="0" xfId="0" applyFont="1" applyFill="1"/>
    <xf numFmtId="0" fontId="5" fillId="0" borderId="0" xfId="0" applyFont="1"/>
    <xf numFmtId="0" fontId="5" fillId="0" borderId="5" xfId="0" applyFont="1" applyBorder="1"/>
    <xf numFmtId="164" fontId="3" fillId="6" borderId="5" xfId="0" applyNumberFormat="1" applyFont="1" applyFill="1" applyBorder="1"/>
    <xf numFmtId="0" fontId="10" fillId="6" borderId="0" xfId="0" applyFont="1" applyFill="1"/>
    <xf numFmtId="165" fontId="3" fillId="6" borderId="5" xfId="0" applyNumberFormat="1" applyFont="1" applyFill="1" applyBorder="1"/>
    <xf numFmtId="0" fontId="12" fillId="0" borderId="0" xfId="0" applyFont="1"/>
    <xf numFmtId="0" fontId="5" fillId="6" borderId="4" xfId="0" applyFont="1" applyFill="1" applyBorder="1"/>
    <xf numFmtId="165" fontId="10" fillId="6" borderId="0" xfId="0" applyNumberFormat="1" applyFont="1" applyFill="1"/>
    <xf numFmtId="0" fontId="3" fillId="4" borderId="4" xfId="0" applyFont="1" applyFill="1" applyBorder="1"/>
    <xf numFmtId="164" fontId="10" fillId="4" borderId="0" xfId="0" applyNumberFormat="1" applyFont="1" applyFill="1"/>
    <xf numFmtId="0" fontId="4" fillId="4" borderId="0" xfId="0" applyFont="1" applyFill="1"/>
    <xf numFmtId="164" fontId="3" fillId="4" borderId="5" xfId="0" applyNumberFormat="1" applyFont="1" applyFill="1" applyBorder="1"/>
    <xf numFmtId="0" fontId="10" fillId="4" borderId="0" xfId="0" applyFont="1" applyFill="1"/>
    <xf numFmtId="165" fontId="3" fillId="4" borderId="5" xfId="0" applyNumberFormat="1" applyFont="1" applyFill="1" applyBorder="1"/>
    <xf numFmtId="165" fontId="8" fillId="0" borderId="0" xfId="0" applyNumberFormat="1" applyFont="1"/>
    <xf numFmtId="0" fontId="5" fillId="4" borderId="4" xfId="0" applyFont="1" applyFill="1" applyBorder="1"/>
    <xf numFmtId="0" fontId="5" fillId="4" borderId="6" xfId="0" applyFont="1" applyFill="1" applyBorder="1"/>
    <xf numFmtId="165" fontId="3" fillId="4" borderId="7" xfId="0" applyNumberFormat="1" applyFont="1" applyFill="1" applyBorder="1"/>
    <xf numFmtId="165" fontId="9" fillId="0" borderId="0" xfId="0" applyNumberFormat="1" applyFont="1"/>
    <xf numFmtId="165" fontId="3" fillId="0" borderId="0" xfId="0" applyNumberFormat="1" applyFont="1"/>
    <xf numFmtId="165" fontId="11" fillId="0" borderId="0" xfId="0" applyNumberFormat="1" applyFont="1"/>
    <xf numFmtId="0" fontId="4" fillId="0" borderId="5" xfId="0" applyFont="1" applyBorder="1"/>
    <xf numFmtId="0" fontId="10" fillId="0" borderId="5" xfId="0" applyFont="1" applyBorder="1"/>
    <xf numFmtId="166" fontId="11" fillId="0" borderId="0" xfId="0" applyNumberFormat="1" applyFont="1"/>
    <xf numFmtId="167" fontId="13" fillId="0" borderId="0" xfId="0" applyNumberFormat="1" applyFont="1" applyAlignment="1">
      <alignment horizontal="right"/>
    </xf>
    <xf numFmtId="168" fontId="13" fillId="0" borderId="0" xfId="0" applyNumberFormat="1" applyFont="1"/>
    <xf numFmtId="0" fontId="2" fillId="0" borderId="6" xfId="0" applyFont="1" applyBorder="1"/>
    <xf numFmtId="165" fontId="3" fillId="0" borderId="8" xfId="0" applyNumberFormat="1" applyFont="1" applyBorder="1"/>
    <xf numFmtId="0" fontId="10" fillId="0" borderId="8" xfId="0" applyFont="1" applyBorder="1"/>
    <xf numFmtId="0" fontId="10" fillId="0" borderId="7" xfId="0" applyFont="1" applyBorder="1"/>
    <xf numFmtId="165" fontId="14" fillId="0" borderId="8" xfId="0" applyNumberFormat="1" applyFont="1" applyBorder="1"/>
    <xf numFmtId="0" fontId="3" fillId="0" borderId="8" xfId="0" applyFont="1" applyBorder="1"/>
    <xf numFmtId="0" fontId="3" fillId="0" borderId="7" xfId="0" applyFont="1" applyBorder="1"/>
    <xf numFmtId="0" fontId="17"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right" vertical="center"/>
    </xf>
    <xf numFmtId="0" fontId="19" fillId="0" borderId="0" xfId="0" applyFont="1" applyAlignment="1">
      <alignment horizontal="left" vertical="center"/>
    </xf>
    <xf numFmtId="3" fontId="19" fillId="0" borderId="0" xfId="0" applyNumberFormat="1" applyFont="1" applyAlignment="1">
      <alignment horizontal="left" vertical="center"/>
    </xf>
    <xf numFmtId="0" fontId="18" fillId="7" borderId="9" xfId="0" applyFont="1" applyFill="1" applyBorder="1" applyAlignment="1">
      <alignment horizontal="right" vertical="center"/>
    </xf>
    <xf numFmtId="0" fontId="21"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18" fillId="8" borderId="9" xfId="0" applyFont="1" applyFill="1" applyBorder="1" applyAlignment="1">
      <alignment horizontal="center" vertical="center"/>
    </xf>
    <xf numFmtId="0" fontId="18" fillId="0" borderId="0" xfId="0" applyFont="1" applyAlignment="1">
      <alignment horizontal="center" vertical="center"/>
    </xf>
    <xf numFmtId="0" fontId="23" fillId="7" borderId="0" xfId="0" applyFont="1" applyFill="1"/>
    <xf numFmtId="0" fontId="22" fillId="8" borderId="9" xfId="0" applyFont="1" applyFill="1" applyBorder="1" applyAlignment="1">
      <alignment horizontal="center" vertical="center"/>
    </xf>
    <xf numFmtId="0" fontId="25" fillId="0" borderId="0" xfId="0" applyFont="1" applyAlignment="1">
      <alignment horizontal="left" vertical="center"/>
    </xf>
    <xf numFmtId="0" fontId="18" fillId="0" borderId="0" xfId="0" applyFont="1" applyAlignment="1">
      <alignment horizontal="right"/>
    </xf>
    <xf numFmtId="0" fontId="18" fillId="0" borderId="0" xfId="0" applyFont="1"/>
    <xf numFmtId="0" fontId="18" fillId="0" borderId="0" xfId="0" applyFont="1" applyAlignment="1">
      <alignment horizontal="center"/>
    </xf>
    <xf numFmtId="0" fontId="27" fillId="0" borderId="0" xfId="0" applyFont="1"/>
    <xf numFmtId="0" fontId="23" fillId="0" borderId="0" xfId="0" applyFont="1"/>
    <xf numFmtId="0" fontId="18" fillId="8" borderId="0" xfId="0" applyFont="1" applyFill="1" applyAlignment="1">
      <alignment horizontal="center"/>
    </xf>
    <xf numFmtId="0" fontId="5" fillId="0" borderId="0" xfId="0" applyFont="1" applyAlignment="1">
      <alignment horizontal="center" vertical="center"/>
    </xf>
    <xf numFmtId="0" fontId="28" fillId="0" borderId="0" xfId="0" applyFont="1"/>
    <xf numFmtId="0" fontId="10" fillId="0" borderId="0" xfId="0" applyFont="1"/>
    <xf numFmtId="0" fontId="3" fillId="0" borderId="0" xfId="0" applyFont="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right" vertical="center"/>
    </xf>
    <xf numFmtId="3" fontId="30" fillId="0" borderId="17" xfId="0" applyNumberFormat="1" applyFont="1" applyBorder="1" applyAlignment="1">
      <alignment horizontal="right" vertical="center"/>
    </xf>
    <xf numFmtId="0" fontId="3" fillId="0" borderId="2"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center"/>
    </xf>
    <xf numFmtId="0" fontId="15" fillId="0" borderId="0" xfId="0" applyFont="1"/>
    <xf numFmtId="0" fontId="26" fillId="0" borderId="0" xfId="0" applyFont="1"/>
    <xf numFmtId="1" fontId="18" fillId="0" borderId="0" xfId="0" applyNumberFormat="1" applyFont="1"/>
    <xf numFmtId="0" fontId="18" fillId="8" borderId="9" xfId="0" applyFont="1" applyFill="1" applyBorder="1" applyAlignment="1">
      <alignment horizontal="center"/>
    </xf>
    <xf numFmtId="49" fontId="18" fillId="0" borderId="0" xfId="0" applyNumberFormat="1" applyFont="1"/>
    <xf numFmtId="49" fontId="32" fillId="0" borderId="0" xfId="0" applyNumberFormat="1" applyFont="1"/>
    <xf numFmtId="49" fontId="26" fillId="0" borderId="0" xfId="0" applyNumberFormat="1" applyFont="1"/>
    <xf numFmtId="0" fontId="11" fillId="0" borderId="0" xfId="0" applyFont="1"/>
    <xf numFmtId="0" fontId="33" fillId="0" borderId="0" xfId="0" applyFont="1"/>
    <xf numFmtId="0" fontId="20" fillId="0" borderId="0" xfId="0" applyFont="1"/>
    <xf numFmtId="0" fontId="14" fillId="0" borderId="0" xfId="0" applyFont="1"/>
    <xf numFmtId="0" fontId="34" fillId="0" borderId="0" xfId="0" applyFont="1"/>
    <xf numFmtId="170" fontId="3" fillId="0" borderId="0" xfId="0" applyNumberFormat="1" applyFont="1"/>
    <xf numFmtId="0" fontId="35" fillId="0" borderId="0" xfId="0" applyFont="1"/>
    <xf numFmtId="0" fontId="36" fillId="0" borderId="0" xfId="0" applyFont="1"/>
    <xf numFmtId="0" fontId="18" fillId="8" borderId="9" xfId="0" applyFont="1" applyFill="1" applyBorder="1" applyAlignment="1">
      <alignment horizontal="left" vertical="center"/>
    </xf>
    <xf numFmtId="0" fontId="37" fillId="0" borderId="0" xfId="0" applyFont="1"/>
    <xf numFmtId="0" fontId="18" fillId="3" borderId="9" xfId="0" applyFont="1" applyFill="1" applyBorder="1" applyAlignment="1">
      <alignment horizontal="left" vertical="center"/>
    </xf>
    <xf numFmtId="0" fontId="11" fillId="8" borderId="0" xfId="0" applyFont="1" applyFill="1"/>
    <xf numFmtId="0" fontId="26" fillId="8" borderId="9" xfId="0" applyFont="1" applyFill="1" applyBorder="1" applyAlignment="1">
      <alignment horizontal="center"/>
    </xf>
    <xf numFmtId="49" fontId="38" fillId="0" borderId="0" xfId="0" applyNumberFormat="1" applyFont="1"/>
    <xf numFmtId="0" fontId="39" fillId="0" borderId="0" xfId="0" applyFont="1"/>
    <xf numFmtId="0" fontId="26" fillId="0" borderId="0" xfId="0" applyFont="1" applyAlignment="1">
      <alignment horizontal="center"/>
    </xf>
    <xf numFmtId="0" fontId="40" fillId="0" borderId="0" xfId="0" applyFont="1" applyAlignment="1">
      <alignment horizontal="left" vertical="center"/>
    </xf>
    <xf numFmtId="0" fontId="41" fillId="0" borderId="0" xfId="0" applyFont="1" applyAlignment="1">
      <alignment vertical="center"/>
    </xf>
    <xf numFmtId="0" fontId="45" fillId="0" borderId="0" xfId="0" applyFont="1"/>
    <xf numFmtId="0" fontId="47" fillId="0" borderId="0" xfId="0" applyFont="1"/>
    <xf numFmtId="0" fontId="44" fillId="0" borderId="0" xfId="1"/>
    <xf numFmtId="0" fontId="48" fillId="0" borderId="0" xfId="0" applyFont="1"/>
    <xf numFmtId="0" fontId="3" fillId="0" borderId="9" xfId="0" applyFont="1" applyBorder="1" applyAlignment="1">
      <alignment horizontal="left" vertical="center"/>
    </xf>
    <xf numFmtId="0" fontId="18" fillId="0" borderId="9" xfId="0" applyFont="1" applyBorder="1" applyAlignment="1">
      <alignment horizontal="left" vertical="center"/>
    </xf>
    <xf numFmtId="0" fontId="24" fillId="0" borderId="9" xfId="0" applyFont="1" applyBorder="1" applyAlignment="1">
      <alignment horizontal="left" vertical="center"/>
    </xf>
    <xf numFmtId="0" fontId="24" fillId="0" borderId="0" xfId="0" applyFont="1" applyAlignment="1">
      <alignment horizontal="left" vertical="center"/>
    </xf>
    <xf numFmtId="0" fontId="15" fillId="0" borderId="21" xfId="0" applyFont="1" applyBorder="1" applyAlignment="1">
      <alignment horizontal="left" vertical="center"/>
    </xf>
    <xf numFmtId="0" fontId="16" fillId="0" borderId="21" xfId="0" applyFont="1" applyBorder="1" applyAlignment="1">
      <alignment horizontal="left" vertical="center"/>
    </xf>
    <xf numFmtId="0" fontId="15" fillId="0" borderId="21" xfId="0" applyFont="1" applyBorder="1" applyAlignment="1">
      <alignment horizontal="right" vertical="center" wrapText="1"/>
    </xf>
    <xf numFmtId="0" fontId="15" fillId="0" borderId="21" xfId="0" applyFont="1" applyBorder="1" applyAlignment="1">
      <alignment horizontal="center" vertical="center" wrapText="1"/>
    </xf>
    <xf numFmtId="0" fontId="17" fillId="0" borderId="21" xfId="0" applyFont="1" applyBorder="1" applyAlignment="1">
      <alignment horizontal="left" vertical="center"/>
    </xf>
    <xf numFmtId="0" fontId="11" fillId="0" borderId="0" xfId="0" applyFont="1" applyAlignment="1">
      <alignment horizontal="right" vertical="center"/>
    </xf>
    <xf numFmtId="0" fontId="45" fillId="0" borderId="0" xfId="0" applyFont="1" applyAlignment="1">
      <alignment horizontal="left" vertical="center"/>
    </xf>
    <xf numFmtId="0" fontId="45" fillId="0" borderId="0" xfId="0" applyFont="1" applyAlignment="1">
      <alignment horizontal="right" vertical="center"/>
    </xf>
    <xf numFmtId="0" fontId="29" fillId="12" borderId="15" xfId="0" applyFont="1" applyFill="1" applyBorder="1" applyAlignment="1">
      <alignment horizontal="left" vertical="center"/>
    </xf>
    <xf numFmtId="0" fontId="30" fillId="12" borderId="16" xfId="0" applyFont="1" applyFill="1" applyBorder="1" applyAlignment="1">
      <alignment horizontal="right" vertical="center"/>
    </xf>
    <xf numFmtId="3" fontId="30" fillId="12" borderId="17" xfId="0" applyNumberFormat="1" applyFont="1" applyFill="1" applyBorder="1" applyAlignment="1">
      <alignment horizontal="left" vertical="center"/>
    </xf>
    <xf numFmtId="0" fontId="47" fillId="0" borderId="0" xfId="0" applyFont="1" applyAlignment="1">
      <alignment horizontal="left" vertical="center"/>
    </xf>
    <xf numFmtId="0" fontId="47" fillId="0" borderId="0" xfId="0" applyFont="1" applyAlignment="1">
      <alignment horizontal="right" vertical="center"/>
    </xf>
    <xf numFmtId="0" fontId="2" fillId="0" borderId="0" xfId="0" applyFont="1" applyAlignment="1">
      <alignment horizontal="left" vertical="center"/>
    </xf>
    <xf numFmtId="0" fontId="49" fillId="0" borderId="0" xfId="0" applyFont="1" applyAlignment="1">
      <alignment horizontal="right" vertical="center"/>
    </xf>
    <xf numFmtId="1" fontId="2" fillId="0" borderId="0" xfId="0" applyNumberFormat="1" applyFont="1" applyAlignment="1">
      <alignment horizontal="right" vertical="center"/>
    </xf>
    <xf numFmtId="0" fontId="49" fillId="0" borderId="0" xfId="0" applyFont="1" applyAlignment="1">
      <alignment horizontal="left" vertical="center"/>
    </xf>
    <xf numFmtId="0" fontId="0" fillId="0" borderId="9" xfId="0" applyBorder="1"/>
    <xf numFmtId="0" fontId="45" fillId="0" borderId="9" xfId="0" applyFont="1" applyBorder="1" applyAlignment="1">
      <alignment horizontal="right" vertical="center"/>
    </xf>
    <xf numFmtId="0" fontId="50" fillId="0" borderId="0" xfId="0" applyFont="1" applyAlignment="1">
      <alignment horizontal="left" vertical="center"/>
    </xf>
    <xf numFmtId="3" fontId="50" fillId="0" borderId="0" xfId="0" applyNumberFormat="1" applyFont="1" applyAlignment="1">
      <alignment horizontal="left" vertical="center"/>
    </xf>
    <xf numFmtId="0" fontId="41" fillId="0" borderId="0" xfId="0" applyFont="1" applyAlignment="1">
      <alignment horizontal="left" vertical="center"/>
    </xf>
    <xf numFmtId="0" fontId="53" fillId="0" borderId="0" xfId="0" applyFont="1" applyAlignment="1">
      <alignment horizontal="left"/>
    </xf>
    <xf numFmtId="0" fontId="41" fillId="0" borderId="9" xfId="0" applyFont="1" applyBorder="1" applyAlignment="1">
      <alignment horizontal="left" vertical="center"/>
    </xf>
    <xf numFmtId="0" fontId="54" fillId="0" borderId="9" xfId="0" applyFont="1" applyBorder="1" applyAlignment="1">
      <alignment horizontal="left" vertical="center"/>
    </xf>
    <xf numFmtId="0" fontId="54" fillId="0" borderId="9" xfId="0" applyFont="1" applyBorder="1" applyAlignment="1">
      <alignment horizontal="left" vertical="center" wrapText="1"/>
    </xf>
    <xf numFmtId="0" fontId="55" fillId="7" borderId="0" xfId="0" applyFont="1" applyFill="1"/>
    <xf numFmtId="0" fontId="41" fillId="0" borderId="0" xfId="0" applyFont="1" applyAlignment="1">
      <alignment horizontal="right" vertical="center"/>
    </xf>
    <xf numFmtId="0" fontId="56" fillId="0" borderId="0" xfId="0" applyFont="1" applyAlignment="1">
      <alignment horizontal="left" vertical="center"/>
    </xf>
    <xf numFmtId="0" fontId="41" fillId="8" borderId="0" xfId="0" applyFont="1" applyFill="1" applyAlignment="1">
      <alignment horizontal="left" vertical="center"/>
    </xf>
    <xf numFmtId="0" fontId="31" fillId="0" borderId="0" xfId="0" applyFont="1" applyAlignment="1">
      <alignment horizontal="right"/>
    </xf>
    <xf numFmtId="0" fontId="31" fillId="0" borderId="0" xfId="0" applyFont="1"/>
    <xf numFmtId="0" fontId="31" fillId="0" borderId="0" xfId="0" applyFont="1" applyAlignment="1">
      <alignment horizontal="center"/>
    </xf>
    <xf numFmtId="0" fontId="51" fillId="0" borderId="0" xfId="0" applyFont="1"/>
    <xf numFmtId="0" fontId="41" fillId="7" borderId="0" xfId="0" applyFont="1" applyFill="1" applyAlignment="1">
      <alignment horizontal="left" vertical="center"/>
    </xf>
    <xf numFmtId="0" fontId="52" fillId="7" borderId="0" xfId="0" applyFont="1" applyFill="1"/>
    <xf numFmtId="0" fontId="41" fillId="0" borderId="0" xfId="0" applyFont="1" applyAlignment="1">
      <alignment horizontal="right"/>
    </xf>
    <xf numFmtId="0" fontId="41" fillId="0" borderId="0" xfId="0" applyFont="1" applyAlignment="1">
      <alignment horizontal="center" vertical="center"/>
    </xf>
    <xf numFmtId="0" fontId="41" fillId="0" borderId="0" xfId="0" applyFont="1" applyAlignment="1">
      <alignment horizontal="left"/>
    </xf>
    <xf numFmtId="0" fontId="41" fillId="0" borderId="0" xfId="0" applyFont="1"/>
    <xf numFmtId="0" fontId="54" fillId="7" borderId="11" xfId="0" applyFont="1" applyFill="1" applyBorder="1" applyAlignment="1">
      <alignment horizontal="left"/>
    </xf>
    <xf numFmtId="0" fontId="56" fillId="0" borderId="12" xfId="0" applyFont="1" applyBorder="1" applyAlignment="1">
      <alignment horizontal="left"/>
    </xf>
    <xf numFmtId="0" fontId="54" fillId="11" borderId="12" xfId="0" applyFont="1" applyFill="1" applyBorder="1" applyAlignment="1">
      <alignment horizontal="left"/>
    </xf>
    <xf numFmtId="0" fontId="58" fillId="11" borderId="12" xfId="0" applyFont="1" applyFill="1" applyBorder="1" applyAlignment="1">
      <alignment horizontal="left"/>
    </xf>
    <xf numFmtId="0" fontId="54" fillId="7" borderId="13" xfId="0" applyFont="1" applyFill="1" applyBorder="1" applyAlignment="1">
      <alignment horizontal="left"/>
    </xf>
    <xf numFmtId="0" fontId="54" fillId="11" borderId="0" xfId="0" applyFont="1" applyFill="1" applyAlignment="1">
      <alignment horizontal="left"/>
    </xf>
    <xf numFmtId="0" fontId="58" fillId="11" borderId="0" xfId="0" applyFont="1" applyFill="1" applyAlignment="1">
      <alignment horizontal="left"/>
    </xf>
    <xf numFmtId="0" fontId="56" fillId="0" borderId="14" xfId="0" applyFont="1" applyBorder="1" applyAlignment="1">
      <alignment horizontal="left"/>
    </xf>
    <xf numFmtId="0" fontId="59" fillId="0" borderId="0" xfId="0" applyFont="1" applyAlignment="1">
      <alignment horizontal="left" vertical="center"/>
    </xf>
    <xf numFmtId="0" fontId="58" fillId="7" borderId="11" xfId="0" applyFont="1" applyFill="1" applyBorder="1" applyAlignment="1">
      <alignment horizontal="left"/>
    </xf>
    <xf numFmtId="0" fontId="56" fillId="0" borderId="0" xfId="0" applyFont="1"/>
    <xf numFmtId="0" fontId="58" fillId="7" borderId="11" xfId="0" applyFont="1" applyFill="1" applyBorder="1"/>
    <xf numFmtId="0" fontId="54" fillId="7" borderId="11" xfId="0" applyFont="1" applyFill="1" applyBorder="1"/>
    <xf numFmtId="0" fontId="58" fillId="0" borderId="0" xfId="0" applyFont="1" applyAlignment="1">
      <alignment horizontal="left" vertical="center"/>
    </xf>
    <xf numFmtId="0" fontId="60" fillId="0" borderId="0" xfId="0" applyFont="1" applyAlignment="1">
      <alignment horizontal="left" vertical="center"/>
    </xf>
    <xf numFmtId="170" fontId="41" fillId="0" borderId="0" xfId="0" applyNumberFormat="1" applyFont="1" applyAlignment="1">
      <alignment horizontal="right"/>
    </xf>
    <xf numFmtId="0" fontId="41" fillId="0" borderId="0" xfId="0" applyFont="1" applyAlignment="1">
      <alignment horizontal="center"/>
    </xf>
    <xf numFmtId="0" fontId="59" fillId="0" borderId="0" xfId="0" applyFont="1"/>
    <xf numFmtId="0" fontId="60" fillId="0" borderId="0" xfId="0" applyFont="1"/>
    <xf numFmtId="0" fontId="41" fillId="0" borderId="0" xfId="0" applyFont="1" applyAlignment="1">
      <alignment wrapText="1"/>
    </xf>
    <xf numFmtId="0" fontId="54" fillId="0" borderId="0" xfId="0" applyFont="1" applyAlignment="1">
      <alignment horizontal="left"/>
    </xf>
    <xf numFmtId="0" fontId="61" fillId="0" borderId="0" xfId="0" applyFont="1" applyAlignment="1">
      <alignment horizontal="left" vertical="center"/>
    </xf>
    <xf numFmtId="3" fontId="61" fillId="0" borderId="0" xfId="0" applyNumberFormat="1" applyFont="1" applyAlignment="1">
      <alignment horizontal="left" vertical="center"/>
    </xf>
    <xf numFmtId="0" fontId="41" fillId="0" borderId="9" xfId="0" applyFont="1" applyBorder="1" applyAlignment="1">
      <alignment horizontal="right" vertical="center"/>
    </xf>
    <xf numFmtId="0" fontId="41" fillId="0" borderId="9" xfId="0" applyFont="1" applyBorder="1" applyAlignment="1">
      <alignment horizontal="center" vertical="center"/>
    </xf>
    <xf numFmtId="0" fontId="56" fillId="0" borderId="0" xfId="0" applyFont="1" applyAlignment="1">
      <alignment horizontal="left" vertical="center" wrapText="1"/>
    </xf>
    <xf numFmtId="0" fontId="62" fillId="0" borderId="0" xfId="0" applyFont="1" applyAlignment="1">
      <alignment horizontal="left" vertical="center" wrapText="1"/>
    </xf>
    <xf numFmtId="0" fontId="41" fillId="0" borderId="0" xfId="0" applyFont="1" applyAlignment="1">
      <alignment horizontal="left" vertical="center" wrapText="1"/>
    </xf>
    <xf numFmtId="0" fontId="54" fillId="0" borderId="0" xfId="0" applyFont="1" applyAlignment="1">
      <alignment horizontal="left" vertical="center"/>
    </xf>
    <xf numFmtId="0" fontId="63" fillId="0" borderId="0" xfId="0" applyFont="1"/>
    <xf numFmtId="0" fontId="60" fillId="0" borderId="9" xfId="0" applyFont="1" applyBorder="1"/>
    <xf numFmtId="0" fontId="54" fillId="0" borderId="9" xfId="0" applyFont="1" applyBorder="1" applyAlignment="1">
      <alignment wrapText="1"/>
    </xf>
    <xf numFmtId="0" fontId="54" fillId="0" borderId="9" xfId="0" applyFont="1" applyBorder="1"/>
    <xf numFmtId="169" fontId="41" fillId="0" borderId="0" xfId="0" applyNumberFormat="1" applyFont="1" applyAlignment="1">
      <alignment horizontal="right" vertical="center"/>
    </xf>
    <xf numFmtId="0" fontId="54" fillId="0" borderId="9" xfId="0" applyFont="1" applyBorder="1" applyAlignment="1">
      <alignment horizontal="center" vertical="center"/>
    </xf>
    <xf numFmtId="0" fontId="41" fillId="7" borderId="9" xfId="0" applyFont="1" applyFill="1" applyBorder="1" applyAlignment="1">
      <alignment horizontal="right" vertical="center"/>
    </xf>
    <xf numFmtId="0" fontId="61" fillId="0" borderId="9" xfId="0" applyFont="1" applyBorder="1" applyAlignment="1">
      <alignment horizontal="left" vertical="center"/>
    </xf>
    <xf numFmtId="3" fontId="61" fillId="0" borderId="9" xfId="0" applyNumberFormat="1" applyFont="1" applyBorder="1" applyAlignment="1">
      <alignment horizontal="left" vertical="center"/>
    </xf>
    <xf numFmtId="169" fontId="41" fillId="0" borderId="9" xfId="0" applyNumberFormat="1" applyFont="1" applyBorder="1" applyAlignment="1">
      <alignment horizontal="right" vertical="center"/>
    </xf>
    <xf numFmtId="0" fontId="56" fillId="0" borderId="9" xfId="0" applyFont="1" applyBorder="1" applyAlignment="1">
      <alignment horizontal="left" vertical="center" wrapText="1"/>
    </xf>
    <xf numFmtId="0" fontId="56" fillId="0" borderId="9" xfId="0" applyFont="1" applyBorder="1" applyAlignment="1">
      <alignment horizontal="left" vertical="center"/>
    </xf>
    <xf numFmtId="0" fontId="54" fillId="0" borderId="9" xfId="0" applyFont="1" applyBorder="1" applyAlignment="1">
      <alignment horizontal="right" vertical="center"/>
    </xf>
    <xf numFmtId="3" fontId="54" fillId="0" borderId="9" xfId="0" applyNumberFormat="1" applyFont="1" applyBorder="1" applyAlignment="1">
      <alignment horizontal="left" vertical="center"/>
    </xf>
    <xf numFmtId="0" fontId="60" fillId="0" borderId="9" xfId="0" applyFont="1" applyBorder="1" applyAlignment="1">
      <alignment horizontal="left" vertical="center" wrapText="1"/>
    </xf>
    <xf numFmtId="0" fontId="60" fillId="0" borderId="9" xfId="0" applyFont="1" applyBorder="1" applyAlignment="1">
      <alignment horizontal="left" vertical="center"/>
    </xf>
    <xf numFmtId="0" fontId="41" fillId="7" borderId="9" xfId="0" applyFont="1" applyFill="1" applyBorder="1" applyAlignment="1">
      <alignment horizontal="left" vertical="center"/>
    </xf>
    <xf numFmtId="0" fontId="64" fillId="7" borderId="0" xfId="0" applyFont="1" applyFill="1"/>
    <xf numFmtId="0" fontId="65" fillId="9" borderId="0" xfId="0" applyFont="1" applyFill="1"/>
    <xf numFmtId="0" fontId="54" fillId="7" borderId="9" xfId="0" applyFont="1" applyFill="1" applyBorder="1" applyAlignment="1">
      <alignment horizontal="left"/>
    </xf>
    <xf numFmtId="0" fontId="62" fillId="0" borderId="0" xfId="0" applyFont="1" applyAlignment="1">
      <alignment horizontal="left" vertical="center"/>
    </xf>
    <xf numFmtId="0" fontId="66" fillId="10" borderId="9" xfId="0" applyFont="1" applyFill="1" applyBorder="1" applyAlignment="1">
      <alignment horizontal="left"/>
    </xf>
    <xf numFmtId="0" fontId="67" fillId="7" borderId="9" xfId="0" applyFont="1" applyFill="1" applyBorder="1" applyAlignment="1">
      <alignment horizontal="left"/>
    </xf>
    <xf numFmtId="0" fontId="65" fillId="9" borderId="9" xfId="0" applyFont="1" applyFill="1" applyBorder="1"/>
    <xf numFmtId="0" fontId="54" fillId="0" borderId="0" xfId="0" applyFont="1"/>
    <xf numFmtId="0" fontId="41" fillId="0" borderId="9" xfId="0" applyFont="1" applyBorder="1"/>
    <xf numFmtId="0" fontId="62" fillId="0" borderId="0" xfId="0" applyFont="1"/>
    <xf numFmtId="0" fontId="63" fillId="7" borderId="0" xfId="0" applyFont="1" applyFill="1"/>
    <xf numFmtId="0" fontId="68" fillId="0" borderId="9" xfId="0" applyFont="1" applyBorder="1"/>
    <xf numFmtId="0" fontId="68" fillId="0" borderId="0" xfId="0" applyFont="1"/>
    <xf numFmtId="0" fontId="69" fillId="0" borderId="0" xfId="0" applyFont="1" applyAlignment="1">
      <alignment horizontal="left" vertical="center"/>
    </xf>
    <xf numFmtId="3" fontId="69" fillId="0" borderId="0" xfId="0" applyNumberFormat="1" applyFont="1" applyAlignment="1">
      <alignment horizontal="left" vertical="center"/>
    </xf>
    <xf numFmtId="0" fontId="70" fillId="7" borderId="0" xfId="0" applyFont="1" applyFill="1"/>
    <xf numFmtId="0" fontId="70" fillId="0" borderId="0" xfId="0" applyFont="1"/>
    <xf numFmtId="0" fontId="56" fillId="0" borderId="0" xfId="0" applyFont="1" applyAlignment="1">
      <alignment horizontal="left"/>
    </xf>
    <xf numFmtId="0" fontId="71" fillId="0" borderId="0" xfId="0" applyFont="1"/>
    <xf numFmtId="0" fontId="58" fillId="0" borderId="0" xfId="0" applyFont="1"/>
    <xf numFmtId="170" fontId="41" fillId="0" borderId="0" xfId="0" applyNumberFormat="1" applyFont="1"/>
    <xf numFmtId="0" fontId="54" fillId="0" borderId="0" xfId="0" applyFont="1" applyAlignment="1">
      <alignment horizontal="center"/>
    </xf>
    <xf numFmtId="0" fontId="41" fillId="7" borderId="0" xfId="0" applyFont="1" applyFill="1" applyAlignment="1">
      <alignment horizontal="center"/>
    </xf>
    <xf numFmtId="0" fontId="41" fillId="8" borderId="0" xfId="0" applyFont="1" applyFill="1" applyAlignment="1">
      <alignment horizontal="center"/>
    </xf>
    <xf numFmtId="0" fontId="73" fillId="7" borderId="0" xfId="0" applyFont="1" applyFill="1" applyAlignment="1">
      <alignment horizontal="left"/>
    </xf>
    <xf numFmtId="0" fontId="41" fillId="0" borderId="0" xfId="0" quotePrefix="1" applyFont="1"/>
    <xf numFmtId="0" fontId="74" fillId="7" borderId="0" xfId="0" applyFont="1" applyFill="1"/>
    <xf numFmtId="0" fontId="75" fillId="0" borderId="0" xfId="0" applyFont="1"/>
    <xf numFmtId="0" fontId="75" fillId="0" borderId="0" xfId="0" applyFont="1" applyAlignment="1">
      <alignment horizontal="right"/>
    </xf>
    <xf numFmtId="3" fontId="75" fillId="0" borderId="0" xfId="0" applyNumberFormat="1" applyFont="1"/>
    <xf numFmtId="0" fontId="75" fillId="12" borderId="18" xfId="0" applyFont="1" applyFill="1" applyBorder="1"/>
    <xf numFmtId="0" fontId="75" fillId="12" borderId="19" xfId="0" applyFont="1" applyFill="1" applyBorder="1" applyAlignment="1">
      <alignment horizontal="right"/>
    </xf>
    <xf numFmtId="3" fontId="75" fillId="12" borderId="20" xfId="0" applyNumberFormat="1" applyFont="1" applyFill="1" applyBorder="1"/>
    <xf numFmtId="0" fontId="41" fillId="12" borderId="0" xfId="0" applyFont="1" applyFill="1"/>
    <xf numFmtId="171" fontId="41" fillId="0" borderId="0" xfId="0" applyNumberFormat="1" applyFont="1"/>
    <xf numFmtId="0" fontId="76" fillId="0" borderId="0" xfId="0" applyFont="1"/>
    <xf numFmtId="170" fontId="76" fillId="0" borderId="0" xfId="0" applyNumberFormat="1" applyFont="1"/>
    <xf numFmtId="0" fontId="76" fillId="0" borderId="0" xfId="0" applyFont="1" applyAlignment="1">
      <alignment horizontal="left" vertical="center"/>
    </xf>
    <xf numFmtId="1" fontId="76" fillId="0" borderId="0" xfId="0" applyNumberFormat="1" applyFont="1" applyAlignment="1">
      <alignment horizontal="right" vertical="center"/>
    </xf>
    <xf numFmtId="0" fontId="41" fillId="8" borderId="9" xfId="0" applyFont="1" applyFill="1" applyBorder="1"/>
    <xf numFmtId="49" fontId="41" fillId="0" borderId="0" xfId="0" applyNumberFormat="1" applyFont="1"/>
    <xf numFmtId="0" fontId="41" fillId="7" borderId="0" xfId="0" applyFont="1" applyFill="1"/>
    <xf numFmtId="168" fontId="41" fillId="0" borderId="0" xfId="0" applyNumberFormat="1" applyFont="1"/>
    <xf numFmtId="0" fontId="77" fillId="0" borderId="21" xfId="0" applyFont="1" applyBorder="1"/>
    <xf numFmtId="0" fontId="78" fillId="0" borderId="21" xfId="0" applyFont="1" applyBorder="1"/>
    <xf numFmtId="0" fontId="77" fillId="0" borderId="21" xfId="0" applyFont="1" applyBorder="1" applyAlignment="1">
      <alignment wrapText="1"/>
    </xf>
    <xf numFmtId="170" fontId="77" fillId="0" borderId="21" xfId="0" applyNumberFormat="1" applyFont="1" applyBorder="1" applyAlignment="1">
      <alignment wrapText="1"/>
    </xf>
    <xf numFmtId="0" fontId="77" fillId="0" borderId="21" xfId="0" applyFont="1" applyBorder="1" applyAlignment="1">
      <alignment horizontal="center"/>
    </xf>
    <xf numFmtId="0" fontId="77" fillId="0" borderId="8" xfId="0" applyFont="1" applyBorder="1"/>
    <xf numFmtId="0" fontId="77" fillId="0" borderId="0" xfId="0" applyFont="1"/>
    <xf numFmtId="0" fontId="77" fillId="0" borderId="0" xfId="0" applyFont="1" applyAlignment="1">
      <alignment horizontal="left" vertical="center"/>
    </xf>
    <xf numFmtId="169" fontId="41" fillId="0" borderId="0" xfId="0" applyNumberFormat="1" applyFont="1"/>
    <xf numFmtId="1" fontId="41" fillId="0" borderId="0" xfId="0" applyNumberFormat="1" applyFont="1"/>
    <xf numFmtId="0" fontId="56" fillId="0" borderId="8" xfId="0" applyFont="1" applyBorder="1" applyAlignment="1">
      <alignment horizontal="left" vertical="center"/>
    </xf>
    <xf numFmtId="0" fontId="41" fillId="8" borderId="9" xfId="0" applyFont="1" applyFill="1" applyBorder="1" applyAlignment="1">
      <alignment horizontal="center"/>
    </xf>
    <xf numFmtId="49" fontId="41" fillId="0" borderId="0" xfId="0" applyNumberFormat="1" applyFont="1" applyAlignment="1">
      <alignment horizontal="right"/>
    </xf>
    <xf numFmtId="49" fontId="56" fillId="0" borderId="0" xfId="0" applyNumberFormat="1" applyFont="1"/>
    <xf numFmtId="49" fontId="54" fillId="0" borderId="0" xfId="0" applyNumberFormat="1" applyFont="1"/>
    <xf numFmtId="0" fontId="79" fillId="0" borderId="0" xfId="0" applyFont="1" applyAlignment="1">
      <alignment horizontal="left" vertical="center"/>
    </xf>
    <xf numFmtId="3" fontId="79" fillId="0" borderId="0" xfId="0" applyNumberFormat="1" applyFont="1" applyAlignment="1">
      <alignment horizontal="left" vertical="center"/>
    </xf>
    <xf numFmtId="0" fontId="72" fillId="0" borderId="0" xfId="0" applyFont="1"/>
    <xf numFmtId="0" fontId="54" fillId="7" borderId="0" xfId="0" applyFont="1" applyFill="1"/>
    <xf numFmtId="0" fontId="80" fillId="7" borderId="0" xfId="0" applyFont="1" applyFill="1"/>
    <xf numFmtId="0" fontId="76" fillId="0" borderId="0" xfId="0" applyFont="1" applyAlignment="1">
      <alignment horizontal="right"/>
    </xf>
    <xf numFmtId="3" fontId="76" fillId="0" borderId="0" xfId="0" applyNumberFormat="1" applyFont="1"/>
    <xf numFmtId="0" fontId="41" fillId="0" borderId="9" xfId="0" applyFont="1" applyBorder="1" applyAlignment="1">
      <alignment horizontal="left"/>
    </xf>
    <xf numFmtId="0" fontId="45" fillId="0" borderId="0" xfId="0" applyFont="1" applyAlignment="1">
      <alignment horizontal="right"/>
    </xf>
    <xf numFmtId="0" fontId="81" fillId="0" borderId="0" xfId="0" applyFont="1" applyAlignment="1">
      <alignment horizontal="left" vertical="center"/>
    </xf>
    <xf numFmtId="3" fontId="81" fillId="0" borderId="0" xfId="0" applyNumberFormat="1" applyFont="1" applyAlignment="1">
      <alignment horizontal="left" vertical="center"/>
    </xf>
    <xf numFmtId="0" fontId="82" fillId="0" borderId="0" xfId="0" applyFont="1"/>
    <xf numFmtId="0" fontId="83" fillId="0" borderId="0" xfId="0" applyFont="1"/>
    <xf numFmtId="0" fontId="26" fillId="0" borderId="9" xfId="0" applyFont="1" applyBorder="1" applyAlignment="1">
      <alignment horizontal="left" vertical="center"/>
    </xf>
    <xf numFmtId="49" fontId="41" fillId="7" borderId="0" xfId="0" applyNumberFormat="1" applyFont="1" applyFill="1" applyAlignment="1">
      <alignment horizontal="left"/>
    </xf>
    <xf numFmtId="0" fontId="45" fillId="7" borderId="9" xfId="0" applyFont="1" applyFill="1" applyBorder="1" applyAlignment="1">
      <alignment horizontal="right" vertical="center"/>
    </xf>
    <xf numFmtId="170" fontId="47" fillId="0" borderId="0" xfId="0" applyNumberFormat="1" applyFont="1" applyAlignment="1">
      <alignment horizontal="right"/>
    </xf>
    <xf numFmtId="0" fontId="47" fillId="0" borderId="0" xfId="0" applyFont="1" applyAlignment="1">
      <alignment horizontal="center"/>
    </xf>
    <xf numFmtId="0" fontId="22" fillId="0" borderId="0" xfId="0" applyFont="1" applyAlignment="1">
      <alignment vertical="center"/>
    </xf>
    <xf numFmtId="0" fontId="18" fillId="0" borderId="0" xfId="0" applyFont="1" applyAlignment="1">
      <alignment vertical="center"/>
    </xf>
    <xf numFmtId="0" fontId="45" fillId="0" borderId="0" xfId="0" applyFont="1" applyAlignment="1">
      <alignment vertical="center"/>
    </xf>
    <xf numFmtId="0" fontId="45" fillId="0" borderId="0" xfId="0" applyFont="1" applyAlignment="1">
      <alignment horizontal="left"/>
    </xf>
    <xf numFmtId="0" fontId="47" fillId="0" borderId="0" xfId="0" applyFont="1" applyAlignment="1">
      <alignment horizontal="left"/>
    </xf>
    <xf numFmtId="49" fontId="41" fillId="0" borderId="0" xfId="0" applyNumberFormat="1" applyFont="1" applyAlignment="1">
      <alignment horizontal="left"/>
    </xf>
    <xf numFmtId="0" fontId="45" fillId="0" borderId="9" xfId="0" applyFont="1" applyBorder="1" applyAlignment="1">
      <alignment horizontal="left" vertical="center"/>
    </xf>
    <xf numFmtId="0" fontId="18" fillId="0" borderId="9" xfId="0" applyFont="1" applyBorder="1" applyAlignment="1">
      <alignment vertical="center"/>
    </xf>
    <xf numFmtId="0" fontId="83" fillId="0" borderId="0" xfId="0" applyFont="1" applyAlignment="1">
      <alignment horizontal="left"/>
    </xf>
    <xf numFmtId="0" fontId="0" fillId="0" borderId="0" xfId="0" applyAlignment="1">
      <alignment horizontal="left"/>
    </xf>
    <xf numFmtId="0" fontId="46" fillId="0" borderId="0" xfId="0" applyFont="1" applyAlignment="1">
      <alignment horizontal="left"/>
    </xf>
    <xf numFmtId="3" fontId="46" fillId="0" borderId="0" xfId="0" applyNumberFormat="1" applyFont="1" applyAlignment="1">
      <alignment horizontal="left"/>
    </xf>
    <xf numFmtId="0" fontId="84" fillId="0" borderId="21" xfId="0" applyFont="1" applyBorder="1" applyAlignment="1">
      <alignment horizontal="left" vertical="center"/>
    </xf>
    <xf numFmtId="170" fontId="47" fillId="0" borderId="0" xfId="0" applyNumberFormat="1" applyFont="1" applyFill="1"/>
    <xf numFmtId="0" fontId="18" fillId="0" borderId="9" xfId="0" applyFont="1" applyFill="1" applyBorder="1" applyAlignment="1">
      <alignment horizontal="right" vertical="center"/>
    </xf>
    <xf numFmtId="0" fontId="45" fillId="0" borderId="9" xfId="0" applyFont="1" applyFill="1" applyBorder="1" applyAlignment="1">
      <alignment horizontal="right" vertical="center"/>
    </xf>
    <xf numFmtId="170" fontId="47" fillId="0" borderId="0" xfId="0" applyNumberFormat="1" applyFont="1" applyFill="1" applyAlignment="1">
      <alignment horizontal="right"/>
    </xf>
    <xf numFmtId="0" fontId="26" fillId="0" borderId="0" xfId="0" applyFont="1" applyAlignment="1">
      <alignment horizontal="right"/>
    </xf>
    <xf numFmtId="0" fontId="47" fillId="0" borderId="0" xfId="0" applyFont="1" applyAlignment="1">
      <alignment horizontal="right"/>
    </xf>
    <xf numFmtId="0" fontId="0" fillId="0" borderId="0" xfId="0" applyAlignment="1">
      <alignment horizontal="right"/>
    </xf>
    <xf numFmtId="0" fontId="26" fillId="0" borderId="9" xfId="0" applyFont="1" applyBorder="1" applyAlignment="1">
      <alignment horizontal="right"/>
    </xf>
    <xf numFmtId="1" fontId="45" fillId="0" borderId="0" xfId="0" applyNumberFormat="1" applyFont="1" applyAlignment="1">
      <alignment horizontal="right"/>
    </xf>
    <xf numFmtId="169" fontId="18" fillId="0" borderId="0" xfId="0" applyNumberFormat="1" applyFont="1" applyAlignment="1">
      <alignment horizontal="right" vertical="center"/>
    </xf>
    <xf numFmtId="0" fontId="5" fillId="0" borderId="0" xfId="0" applyFont="1" applyAlignment="1">
      <alignment horizontal="right"/>
    </xf>
    <xf numFmtId="1" fontId="31" fillId="0" borderId="0" xfId="0" applyNumberFormat="1" applyFont="1" applyAlignment="1">
      <alignment horizontal="right"/>
    </xf>
    <xf numFmtId="1" fontId="45" fillId="0" borderId="0" xfId="0" applyNumberFormat="1" applyFont="1" applyFill="1"/>
    <xf numFmtId="0" fontId="0" fillId="0" borderId="0" xfId="0" applyFill="1"/>
    <xf numFmtId="0" fontId="18" fillId="0" borderId="9" xfId="0" applyFont="1" applyBorder="1" applyAlignment="1">
      <alignment horizontal="right" vertical="center"/>
    </xf>
    <xf numFmtId="0" fontId="0" fillId="0" borderId="0" xfId="0" applyAlignment="1">
      <alignment horizontal="center"/>
    </xf>
    <xf numFmtId="0" fontId="45" fillId="0" borderId="0" xfId="0" applyFont="1" applyAlignment="1">
      <alignment horizontal="center"/>
    </xf>
    <xf numFmtId="0" fontId="0" fillId="0" borderId="0" xfId="0" applyFont="1"/>
    <xf numFmtId="0" fontId="45" fillId="0" borderId="9" xfId="0" applyFont="1" applyBorder="1" applyAlignment="1">
      <alignment horizontal="center" vertical="center"/>
    </xf>
    <xf numFmtId="0" fontId="18" fillId="0" borderId="0" xfId="0" applyFont="1" applyAlignment="1">
      <alignment horizontal="left"/>
    </xf>
    <xf numFmtId="0" fontId="26" fillId="0" borderId="0" xfId="0" applyFont="1" applyAlignment="1">
      <alignment horizontal="left"/>
    </xf>
    <xf numFmtId="0" fontId="45" fillId="0" borderId="9" xfId="0" applyFont="1" applyFill="1" applyBorder="1" applyAlignment="1">
      <alignment horizontal="left" vertical="center" wrapText="1"/>
    </xf>
    <xf numFmtId="0" fontId="77" fillId="0" borderId="21" xfId="0" applyFont="1" applyBorder="1" applyAlignment="1">
      <alignment horizontal="left" vertical="center"/>
    </xf>
    <xf numFmtId="0" fontId="84" fillId="0" borderId="21" xfId="0" applyFont="1" applyBorder="1" applyAlignment="1">
      <alignment horizontal="right" vertical="center" wrapText="1"/>
    </xf>
    <xf numFmtId="0" fontId="45" fillId="0" borderId="0" xfId="0" applyFont="1" applyFill="1" applyAlignment="1">
      <alignment horizontal="left" vertical="center"/>
    </xf>
    <xf numFmtId="0" fontId="72" fillId="0" borderId="0" xfId="0" applyFont="1" applyFill="1"/>
    <xf numFmtId="0" fontId="47" fillId="0" borderId="0" xfId="0" applyFont="1" applyFill="1"/>
    <xf numFmtId="0" fontId="5" fillId="0" borderId="0" xfId="0" applyFont="1" applyFill="1" applyAlignment="1">
      <alignment horizontal="left" vertical="center"/>
    </xf>
    <xf numFmtId="0" fontId="38" fillId="0" borderId="0" xfId="0" applyFont="1"/>
    <xf numFmtId="0" fontId="85" fillId="0" borderId="9" xfId="0" applyFont="1" applyFill="1" applyBorder="1" applyAlignment="1">
      <alignment horizontal="left" vertical="center" wrapText="1"/>
    </xf>
    <xf numFmtId="0" fontId="85" fillId="0" borderId="0" xfId="0" applyFont="1" applyAlignment="1">
      <alignment horizontal="left" vertical="center" wrapText="1"/>
    </xf>
    <xf numFmtId="49" fontId="85" fillId="0" borderId="0" xfId="0" applyNumberFormat="1" applyFont="1"/>
    <xf numFmtId="0" fontId="38" fillId="0" borderId="0" xfId="0" applyFont="1" applyAlignment="1">
      <alignment horizontal="left" vertical="center"/>
    </xf>
    <xf numFmtId="0" fontId="85" fillId="0" borderId="0" xfId="0" applyFont="1" applyAlignment="1">
      <alignment horizontal="left" vertical="center"/>
    </xf>
    <xf numFmtId="0" fontId="86" fillId="0" borderId="0" xfId="1" applyFont="1"/>
    <xf numFmtId="0" fontId="85" fillId="0" borderId="0" xfId="0" applyFont="1"/>
    <xf numFmtId="0" fontId="59" fillId="0" borderId="10" xfId="0" applyFont="1" applyBorder="1"/>
    <xf numFmtId="0" fontId="88" fillId="0" borderId="0" xfId="0" applyFont="1" applyAlignment="1">
      <alignment horizontal="left"/>
    </xf>
    <xf numFmtId="0" fontId="88"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s://www.openlibhums.org/" TargetMode="External"/><Relationship Id="rId299" Type="http://schemas.openxmlformats.org/officeDocument/2006/relationships/hyperlink" Target="https://www.plutojournals.com/reorient/" TargetMode="External"/><Relationship Id="rId21" Type="http://schemas.openxmlformats.org/officeDocument/2006/relationships/hyperlink" Target="https://journals.ed.ac.uk/" TargetMode="External"/><Relationship Id="rId63" Type="http://schemas.openxmlformats.org/officeDocument/2006/relationships/hyperlink" Target="https://publishing.umich.edu/" TargetMode="External"/><Relationship Id="rId159" Type="http://schemas.openxmlformats.org/officeDocument/2006/relationships/hyperlink" Target="http://www.escholarship.org/" TargetMode="External"/><Relationship Id="rId324" Type="http://schemas.openxmlformats.org/officeDocument/2006/relationships/hyperlink" Target="https://programminghistorian.org/" TargetMode="External"/><Relationship Id="rId170" Type="http://schemas.openxmlformats.org/officeDocument/2006/relationships/hyperlink" Target="https://escholarship.org/uc/psf" TargetMode="External"/><Relationship Id="rId226" Type="http://schemas.openxmlformats.org/officeDocument/2006/relationships/hyperlink" Target="https://www.erudit.org/en/journals/imaginations/" TargetMode="External"/><Relationship Id="rId268" Type="http://schemas.openxmlformats.org/officeDocument/2006/relationships/hyperlink" Target="https://www.erudit.org/" TargetMode="External"/><Relationship Id="rId32" Type="http://schemas.openxmlformats.org/officeDocument/2006/relationships/hyperlink" Target="https://jied.lse.ac.uk/" TargetMode="External"/><Relationship Id="rId74" Type="http://schemas.openxmlformats.org/officeDocument/2006/relationships/hyperlink" Target="https://journal.eahn.org/" TargetMode="External"/><Relationship Id="rId128" Type="http://schemas.openxmlformats.org/officeDocument/2006/relationships/hyperlink" Target="https://journals.uclpress.co.uk/amps" TargetMode="External"/><Relationship Id="rId335" Type="http://schemas.openxmlformats.org/officeDocument/2006/relationships/hyperlink" Target="https://www.languageandlaw.eu/jll" TargetMode="External"/><Relationship Id="rId5" Type="http://schemas.openxmlformats.org/officeDocument/2006/relationships/hyperlink" Target="https://journals.ed.ac.uk/ccj" TargetMode="External"/><Relationship Id="rId181" Type="http://schemas.openxmlformats.org/officeDocument/2006/relationships/hyperlink" Target="https://njtcg.org/" TargetMode="External"/><Relationship Id="rId237" Type="http://schemas.openxmlformats.org/officeDocument/2006/relationships/hyperlink" Target="https://www.erudit.org/en/journals/ijede/" TargetMode="External"/><Relationship Id="rId279" Type="http://schemas.openxmlformats.org/officeDocument/2006/relationships/hyperlink" Target="https://www.erudit.org/fr/revues/reauto/" TargetMode="External"/><Relationship Id="rId43" Type="http://schemas.openxmlformats.org/officeDocument/2006/relationships/hyperlink" Target="https://publishing.umich.edu/" TargetMode="External"/><Relationship Id="rId139" Type="http://schemas.openxmlformats.org/officeDocument/2006/relationships/hyperlink" Target="https://journals.uclpress.co.uk/" TargetMode="External"/><Relationship Id="rId290" Type="http://schemas.openxmlformats.org/officeDocument/2006/relationships/hyperlink" Target="https://www.erudit.org/" TargetMode="External"/><Relationship Id="rId304" Type="http://schemas.openxmlformats.org/officeDocument/2006/relationships/hyperlink" Target="https://www.plutojournals.com/" TargetMode="External"/><Relationship Id="rId346" Type="http://schemas.openxmlformats.org/officeDocument/2006/relationships/hyperlink" Target="https://revue.univ-oran2.dz/revuealtralang" TargetMode="External"/><Relationship Id="rId85" Type="http://schemas.openxmlformats.org/officeDocument/2006/relationships/hyperlink" Target="https://www.openlibhums.org/" TargetMode="External"/><Relationship Id="rId150" Type="http://schemas.openxmlformats.org/officeDocument/2006/relationships/hyperlink" Target="https://journals.uclpress.co.uk/ljcs" TargetMode="External"/><Relationship Id="rId192" Type="http://schemas.openxmlformats.org/officeDocument/2006/relationships/hyperlink" Target="https://www.entsportslawjournal.com/" TargetMode="External"/><Relationship Id="rId206" Type="http://schemas.openxmlformats.org/officeDocument/2006/relationships/hyperlink" Target="https://www.erudit.org/en/journals/cjlt/" TargetMode="External"/><Relationship Id="rId248" Type="http://schemas.openxmlformats.org/officeDocument/2006/relationships/hyperlink" Target="https://www.erudit.org/" TargetMode="External"/><Relationship Id="rId12" Type="http://schemas.openxmlformats.org/officeDocument/2006/relationships/hyperlink" Target="https://journals.ed.ac.uk/" TargetMode="External"/><Relationship Id="rId108" Type="http://schemas.openxmlformats.org/officeDocument/2006/relationships/hyperlink" Target="https://politicalphilosophyjournal.org/" TargetMode="External"/><Relationship Id="rId315" Type="http://schemas.openxmlformats.org/officeDocument/2006/relationships/hyperlink" Target="https://www.plutojournals.com/international-journal-of-disability-and-social-justice" TargetMode="External"/><Relationship Id="rId54" Type="http://schemas.openxmlformats.org/officeDocument/2006/relationships/hyperlink" Target="https://journals.publishing.umich.edu/jgs/" TargetMode="External"/><Relationship Id="rId96" Type="http://schemas.openxmlformats.org/officeDocument/2006/relationships/hyperlink" Target="https://jpl.letras.ulisboa.pt/" TargetMode="External"/><Relationship Id="rId161" Type="http://schemas.openxmlformats.org/officeDocument/2006/relationships/hyperlink" Target="http://www.escholarship.org/" TargetMode="External"/><Relationship Id="rId217" Type="http://schemas.openxmlformats.org/officeDocument/2006/relationships/hyperlink" Target="https://www.erudit.org/" TargetMode="External"/><Relationship Id="rId259" Type="http://schemas.openxmlformats.org/officeDocument/2006/relationships/hyperlink" Target="https://www.erudit.org/en/journals/locke/" TargetMode="External"/><Relationship Id="rId23" Type="http://schemas.openxmlformats.org/officeDocument/2006/relationships/hyperlink" Target="https://journals.ed.ac.uk/" TargetMode="External"/><Relationship Id="rId119" Type="http://schemas.openxmlformats.org/officeDocument/2006/relationships/hyperlink" Target="https://www.openlibhums.org/" TargetMode="External"/><Relationship Id="rId270" Type="http://schemas.openxmlformats.org/officeDocument/2006/relationships/hyperlink" Target="https://www.erudit.org/" TargetMode="External"/><Relationship Id="rId326" Type="http://schemas.openxmlformats.org/officeDocument/2006/relationships/hyperlink" Target="https://programminghistorian.org/es/" TargetMode="External"/><Relationship Id="rId65" Type="http://schemas.openxmlformats.org/officeDocument/2006/relationships/hyperlink" Target="https://publishing.umich.edu/" TargetMode="External"/><Relationship Id="rId130" Type="http://schemas.openxmlformats.org/officeDocument/2006/relationships/hyperlink" Target="https://journals.uclpress.co.uk/ucloe" TargetMode="External"/><Relationship Id="rId172" Type="http://schemas.openxmlformats.org/officeDocument/2006/relationships/hyperlink" Target="https://escholarship.org/uc/transmodernity" TargetMode="External"/><Relationship Id="rId228" Type="http://schemas.openxmlformats.org/officeDocument/2006/relationships/hyperlink" Target="https://www.erudit.org/en/journals/eblip/" TargetMode="External"/><Relationship Id="rId281" Type="http://schemas.openxmlformats.org/officeDocument/2006/relationships/hyperlink" Target="https://www.erudit.org/fr/revues/ritpu/" TargetMode="External"/><Relationship Id="rId337" Type="http://schemas.openxmlformats.org/officeDocument/2006/relationships/hyperlink" Target="https://culturalanalytics.org/" TargetMode="External"/><Relationship Id="rId34" Type="http://schemas.openxmlformats.org/officeDocument/2006/relationships/hyperlink" Target="https://press.lse.ac.uk/" TargetMode="External"/><Relationship Id="rId76" Type="http://schemas.openxmlformats.org/officeDocument/2006/relationships/hyperlink" Target="https://www.asianetworkexchange.org/" TargetMode="External"/><Relationship Id="rId141" Type="http://schemas.openxmlformats.org/officeDocument/2006/relationships/hyperlink" Target="https://journals.uclpress.co.uk/" TargetMode="External"/><Relationship Id="rId7" Type="http://schemas.openxmlformats.org/officeDocument/2006/relationships/hyperlink" Target="https://open.journals.ed.ac.uk/drawing-on" TargetMode="External"/><Relationship Id="rId183" Type="http://schemas.openxmlformats.org/officeDocument/2006/relationships/hyperlink" Target="https://rurallandscapesjournal.com/" TargetMode="External"/><Relationship Id="rId239" Type="http://schemas.openxmlformats.org/officeDocument/2006/relationships/hyperlink" Target="https://www.erudit.org/" TargetMode="External"/><Relationship Id="rId250" Type="http://schemas.openxmlformats.org/officeDocument/2006/relationships/hyperlink" Target="https://www.erudit.org/" TargetMode="External"/><Relationship Id="rId292" Type="http://schemas.openxmlformats.org/officeDocument/2006/relationships/hyperlink" Target="https://www.erudit.org/" TargetMode="External"/><Relationship Id="rId306" Type="http://schemas.openxmlformats.org/officeDocument/2006/relationships/hyperlink" Target="https://www.plutojournals.com/" TargetMode="External"/><Relationship Id="rId45" Type="http://schemas.openxmlformats.org/officeDocument/2006/relationships/hyperlink" Target="https://publishing.umich.edu/" TargetMode="External"/><Relationship Id="rId87" Type="http://schemas.openxmlformats.org/officeDocument/2006/relationships/hyperlink" Target="https://www.openlibhums.org/" TargetMode="External"/><Relationship Id="rId110" Type="http://schemas.openxmlformats.org/officeDocument/2006/relationships/hyperlink" Target="https://quakerstudies.openlibhums.org/" TargetMode="External"/><Relationship Id="rId348" Type="http://schemas.openxmlformats.org/officeDocument/2006/relationships/hyperlink" Target="https://www.gjeonline.net/instruction-for-authors.php" TargetMode="External"/><Relationship Id="rId152" Type="http://schemas.openxmlformats.org/officeDocument/2006/relationships/hyperlink" Target="https://escholarship.org/uc/cisj" TargetMode="External"/><Relationship Id="rId194" Type="http://schemas.openxmlformats.org/officeDocument/2006/relationships/hyperlink" Target="https://www.pennpress.org/journals/journal/journal-of-disaster-studies/" TargetMode="External"/><Relationship Id="rId208" Type="http://schemas.openxmlformats.org/officeDocument/2006/relationships/hyperlink" Target="https://www.erudit.org/en/journals/cpp/" TargetMode="External"/><Relationship Id="rId261" Type="http://schemas.openxmlformats.org/officeDocument/2006/relationships/hyperlink" Target="https://www.erudit.org/fr/revues/media/" TargetMode="External"/><Relationship Id="rId14" Type="http://schemas.openxmlformats.org/officeDocument/2006/relationships/hyperlink" Target="https://journals.ed.ac.uk/lithicstudies" TargetMode="External"/><Relationship Id="rId56" Type="http://schemas.openxmlformats.org/officeDocument/2006/relationships/hyperlink" Target="https://journals.publishing.umich.edu/jpe/" TargetMode="External"/><Relationship Id="rId317" Type="http://schemas.openxmlformats.org/officeDocument/2006/relationships/hyperlink" Target="https://www.plutojournals.com/the-journal-of-fair-trade/" TargetMode="External"/><Relationship Id="rId98" Type="http://schemas.openxmlformats.org/officeDocument/2006/relationships/hyperlink" Target="https://www.journal-labphon.org/" TargetMode="External"/><Relationship Id="rId121" Type="http://schemas.openxmlformats.org/officeDocument/2006/relationships/hyperlink" Target="https://www.openlibhums.org/" TargetMode="External"/><Relationship Id="rId163" Type="http://schemas.openxmlformats.org/officeDocument/2006/relationships/hyperlink" Target="http://www.escholarship.org/" TargetMode="External"/><Relationship Id="rId219" Type="http://schemas.openxmlformats.org/officeDocument/2006/relationships/hyperlink" Target="https://www.erudit.org/" TargetMode="External"/><Relationship Id="rId230" Type="http://schemas.openxmlformats.org/officeDocument/2006/relationships/hyperlink" Target="https://www.erudit.org/en/journals/hssa/" TargetMode="External"/><Relationship Id="rId251" Type="http://schemas.openxmlformats.org/officeDocument/2006/relationships/hyperlink" Target="https://www.erudit.org/en/journals/jtl/" TargetMode="External"/><Relationship Id="rId25" Type="http://schemas.openxmlformats.org/officeDocument/2006/relationships/hyperlink" Target="https://journals.ed.ac.uk/" TargetMode="External"/><Relationship Id="rId46" Type="http://schemas.openxmlformats.org/officeDocument/2006/relationships/hyperlink" Target="https://journals.publishing.umich.edu/ergo/" TargetMode="External"/><Relationship Id="rId67" Type="http://schemas.openxmlformats.org/officeDocument/2006/relationships/hyperlink" Target="https://publishing.umich.edu/" TargetMode="External"/><Relationship Id="rId272" Type="http://schemas.openxmlformats.org/officeDocument/2006/relationships/hyperlink" Target="https://www.erudit.org/" TargetMode="External"/><Relationship Id="rId293" Type="http://schemas.openxmlformats.org/officeDocument/2006/relationships/hyperlink" Target="https://www.erudit.org/en/journals/wyaj/" TargetMode="External"/><Relationship Id="rId307" Type="http://schemas.openxmlformats.org/officeDocument/2006/relationships/hyperlink" Target="https://www.plutojournals.com/journal-of-global-faultlines/" TargetMode="External"/><Relationship Id="rId328" Type="http://schemas.openxmlformats.org/officeDocument/2006/relationships/hyperlink" Target="https://programminghistorian.org/fr/" TargetMode="External"/><Relationship Id="rId349" Type="http://schemas.openxmlformats.org/officeDocument/2006/relationships/hyperlink" Target="https://ijep.dz/index.php/IJEP/index" TargetMode="External"/><Relationship Id="rId88" Type="http://schemas.openxmlformats.org/officeDocument/2006/relationships/hyperlink" Target="https://www.glossa-journal.org/" TargetMode="External"/><Relationship Id="rId111" Type="http://schemas.openxmlformats.org/officeDocument/2006/relationships/hyperlink" Target="https://www.openlibhums.org/" TargetMode="External"/><Relationship Id="rId132" Type="http://schemas.openxmlformats.org/officeDocument/2006/relationships/hyperlink" Target="https://journals.uclpress.co.uk/ucloe" TargetMode="External"/><Relationship Id="rId153" Type="http://schemas.openxmlformats.org/officeDocument/2006/relationships/hyperlink" Target="http://www.escholarship.org/" TargetMode="External"/><Relationship Id="rId174" Type="http://schemas.openxmlformats.org/officeDocument/2006/relationships/hyperlink" Target="https://escholarship.org/uc/catesoljournal" TargetMode="External"/><Relationship Id="rId195" Type="http://schemas.openxmlformats.org/officeDocument/2006/relationships/hyperlink" Target="https://www.pennpress.org/journals/journal/manuscript-studies/" TargetMode="External"/><Relationship Id="rId209" Type="http://schemas.openxmlformats.org/officeDocument/2006/relationships/hyperlink" Target="https://www.erudit.org/" TargetMode="External"/><Relationship Id="rId220" Type="http://schemas.openxmlformats.org/officeDocument/2006/relationships/hyperlink" Target="https://www.erudit.org/en/journals/clg/" TargetMode="External"/><Relationship Id="rId241" Type="http://schemas.openxmlformats.org/officeDocument/2006/relationships/hyperlink" Target="https://www.erudit.org/" TargetMode="External"/><Relationship Id="rId15" Type="http://schemas.openxmlformats.org/officeDocument/2006/relationships/hyperlink" Target="https://journals.ed.ac.uk/" TargetMode="External"/><Relationship Id="rId36" Type="http://schemas.openxmlformats.org/officeDocument/2006/relationships/hyperlink" Target="https://press.lse.ac.uk/" TargetMode="External"/><Relationship Id="rId57" Type="http://schemas.openxmlformats.org/officeDocument/2006/relationships/hyperlink" Target="https://publishing.umich.edu/" TargetMode="External"/><Relationship Id="rId262" Type="http://schemas.openxmlformats.org/officeDocument/2006/relationships/hyperlink" Target="https://www.erudit.org/" TargetMode="External"/><Relationship Id="rId283" Type="http://schemas.openxmlformats.org/officeDocument/2006/relationships/hyperlink" Target="https://www.erudit.org/fr/revues/intereco/" TargetMode="External"/><Relationship Id="rId318" Type="http://schemas.openxmlformats.org/officeDocument/2006/relationships/hyperlink" Target="https://www.plutojournals.com/" TargetMode="External"/><Relationship Id="rId339" Type="http://schemas.openxmlformats.org/officeDocument/2006/relationships/hyperlink" Target="https://historicalsyntax.org/hs/index.php/hs" TargetMode="External"/><Relationship Id="rId78" Type="http://schemas.openxmlformats.org/officeDocument/2006/relationships/hyperlink" Target="https://www.bstjournal.com/" TargetMode="External"/><Relationship Id="rId99" Type="http://schemas.openxmlformats.org/officeDocument/2006/relationships/hyperlink" Target="https://www.openlibhums.org/" TargetMode="External"/><Relationship Id="rId101" Type="http://schemas.openxmlformats.org/officeDocument/2006/relationships/hyperlink" Target="https://www.openlibhums.org/" TargetMode="External"/><Relationship Id="rId122" Type="http://schemas.openxmlformats.org/officeDocument/2006/relationships/hyperlink" Target="https://zff.openlibhums.org/" TargetMode="External"/><Relationship Id="rId143" Type="http://schemas.openxmlformats.org/officeDocument/2006/relationships/hyperlink" Target="https://journals.uclpress.co.uk/" TargetMode="External"/><Relationship Id="rId164" Type="http://schemas.openxmlformats.org/officeDocument/2006/relationships/hyperlink" Target="https://escholarship.org/uc/l2" TargetMode="External"/><Relationship Id="rId185" Type="http://schemas.openxmlformats.org/officeDocument/2006/relationships/hyperlink" Target="https://sjwop.com/" TargetMode="External"/><Relationship Id="rId350" Type="http://schemas.openxmlformats.org/officeDocument/2006/relationships/hyperlink" Target="http://www.ata.org.tn/index.html" TargetMode="External"/><Relationship Id="rId9" Type="http://schemas.openxmlformats.org/officeDocument/2006/relationships/hyperlink" Target="https://journals.ed.ac.uk/ear" TargetMode="External"/><Relationship Id="rId210" Type="http://schemas.openxmlformats.org/officeDocument/2006/relationships/hyperlink" Target="https://www.erudit.org/fr/revues/captures/" TargetMode="External"/><Relationship Id="rId26" Type="http://schemas.openxmlformats.org/officeDocument/2006/relationships/hyperlink" Target="https://script-ed.org/" TargetMode="External"/><Relationship Id="rId231" Type="http://schemas.openxmlformats.org/officeDocument/2006/relationships/hyperlink" Target="https://www.erudit.org/" TargetMode="External"/><Relationship Id="rId252" Type="http://schemas.openxmlformats.org/officeDocument/2006/relationships/hyperlink" Target="https://www.erudit.org/" TargetMode="External"/><Relationship Id="rId273" Type="http://schemas.openxmlformats.org/officeDocument/2006/relationships/hyperlink" Target="https://www.erudit.org/fr/revues/pistes/" TargetMode="External"/><Relationship Id="rId294" Type="http://schemas.openxmlformats.org/officeDocument/2006/relationships/hyperlink" Target="https://www.erudit.org/" TargetMode="External"/><Relationship Id="rId308" Type="http://schemas.openxmlformats.org/officeDocument/2006/relationships/hyperlink" Target="https://www.plutojournals.com/" TargetMode="External"/><Relationship Id="rId329" Type="http://schemas.openxmlformats.org/officeDocument/2006/relationships/hyperlink" Target="https://programminghistorian.org/fr/" TargetMode="External"/><Relationship Id="rId47" Type="http://schemas.openxmlformats.org/officeDocument/2006/relationships/hyperlink" Target="https://publishing.umich.edu/" TargetMode="External"/><Relationship Id="rId68" Type="http://schemas.openxmlformats.org/officeDocument/2006/relationships/hyperlink" Target="https://journals.publishing.umich.edu/ticker/" TargetMode="External"/><Relationship Id="rId89" Type="http://schemas.openxmlformats.org/officeDocument/2006/relationships/hyperlink" Target="https://www.openlibhums.org/" TargetMode="External"/><Relationship Id="rId112" Type="http://schemas.openxmlformats.org/officeDocument/2006/relationships/hyperlink" Target="https://www.regeneration-journal.org/" TargetMode="External"/><Relationship Id="rId133" Type="http://schemas.openxmlformats.org/officeDocument/2006/relationships/hyperlink" Target="https://journals.uclpress.co.uk/" TargetMode="External"/><Relationship Id="rId154" Type="http://schemas.openxmlformats.org/officeDocument/2006/relationships/hyperlink" Target="https://escholarship.org/uc/diagonal" TargetMode="External"/><Relationship Id="rId175" Type="http://schemas.openxmlformats.org/officeDocument/2006/relationships/hyperlink" Target="http://www.escholarship.org/" TargetMode="External"/><Relationship Id="rId340" Type="http://schemas.openxmlformats.org/officeDocument/2006/relationships/hyperlink" Target="https://www.uni-konstanz.de/en" TargetMode="External"/><Relationship Id="rId196" Type="http://schemas.openxmlformats.org/officeDocument/2006/relationships/hyperlink" Target="https://www.pennpress.org/journals/journal/pasados/" TargetMode="External"/><Relationship Id="rId200" Type="http://schemas.openxmlformats.org/officeDocument/2006/relationships/hyperlink" Target="https://www.erudit.org/en/journals/cjalib/" TargetMode="External"/><Relationship Id="rId16" Type="http://schemas.openxmlformats.org/officeDocument/2006/relationships/hyperlink" Target="https://www.medanthrotheory.org/" TargetMode="External"/><Relationship Id="rId221" Type="http://schemas.openxmlformats.org/officeDocument/2006/relationships/hyperlink" Target="https://www.erudit.org/" TargetMode="External"/><Relationship Id="rId242" Type="http://schemas.openxmlformats.org/officeDocument/2006/relationships/hyperlink" Target="https://www.erudit.org/en/journals/ijcyfs/" TargetMode="External"/><Relationship Id="rId263" Type="http://schemas.openxmlformats.org/officeDocument/2006/relationships/hyperlink" Target="https://www.erudit.org/fr/revues/memoires/" TargetMode="External"/><Relationship Id="rId284" Type="http://schemas.openxmlformats.org/officeDocument/2006/relationships/hyperlink" Target="https://www.erudit.org/" TargetMode="External"/><Relationship Id="rId319" Type="http://schemas.openxmlformats.org/officeDocument/2006/relationships/hyperlink" Target="https://www.plutojournals.com/prometheus/" TargetMode="External"/><Relationship Id="rId37" Type="http://schemas.openxmlformats.org/officeDocument/2006/relationships/hyperlink" Target="https://ppr.lse.ac.uk/" TargetMode="External"/><Relationship Id="rId58" Type="http://schemas.openxmlformats.org/officeDocument/2006/relationships/hyperlink" Target="https://journals.publishing.umich.edu/wsfh/" TargetMode="External"/><Relationship Id="rId79" Type="http://schemas.openxmlformats.org/officeDocument/2006/relationships/hyperlink" Target="https://www.openlibhums.org/" TargetMode="External"/><Relationship Id="rId102" Type="http://schemas.openxmlformats.org/officeDocument/2006/relationships/hyperlink" Target="https://olh.openlibhums.org/" TargetMode="External"/><Relationship Id="rId123" Type="http://schemas.openxmlformats.org/officeDocument/2006/relationships/hyperlink" Target="https://www.openlibhums.org/" TargetMode="External"/><Relationship Id="rId144" Type="http://schemas.openxmlformats.org/officeDocument/2006/relationships/hyperlink" Target="https://journals.uclpress.co.uk/ucloe" TargetMode="External"/><Relationship Id="rId330" Type="http://schemas.openxmlformats.org/officeDocument/2006/relationships/hyperlink" Target="https://programminghistorian.org/pt/" TargetMode="External"/><Relationship Id="rId90" Type="http://schemas.openxmlformats.org/officeDocument/2006/relationships/hyperlink" Target="https://ilr-rit.org/" TargetMode="External"/><Relationship Id="rId165" Type="http://schemas.openxmlformats.org/officeDocument/2006/relationships/hyperlink" Target="http://www.escholarship.org/" TargetMode="External"/><Relationship Id="rId186" Type="http://schemas.openxmlformats.org/officeDocument/2006/relationships/hyperlink" Target="https://activetravelstudies.org/" TargetMode="External"/><Relationship Id="rId351" Type="http://schemas.openxmlformats.org/officeDocument/2006/relationships/hyperlink" Target="https://jlc.univ-adrar.edu.dz/" TargetMode="External"/><Relationship Id="rId211" Type="http://schemas.openxmlformats.org/officeDocument/2006/relationships/hyperlink" Target="https://www.erudit.org/" TargetMode="External"/><Relationship Id="rId232" Type="http://schemas.openxmlformats.org/officeDocument/2006/relationships/hyperlink" Target="https://www.erudit.org/en/journals/imaginations/" TargetMode="External"/><Relationship Id="rId253" Type="http://schemas.openxmlformats.org/officeDocument/2006/relationships/hyperlink" Target="https://www.erudit.org/en/journals/kula/" TargetMode="External"/><Relationship Id="rId274" Type="http://schemas.openxmlformats.org/officeDocument/2006/relationships/hyperlink" Target="https://www.erudit.org/" TargetMode="External"/><Relationship Id="rId295" Type="http://schemas.openxmlformats.org/officeDocument/2006/relationships/hyperlink" Target="https://www.erudit.org/fr/revues/voixpl/" TargetMode="External"/><Relationship Id="rId309" Type="http://schemas.openxmlformats.org/officeDocument/2006/relationships/hyperlink" Target="https://www.plutojournals.com/ijcds/" TargetMode="External"/><Relationship Id="rId27" Type="http://schemas.openxmlformats.org/officeDocument/2006/relationships/hyperlink" Target="https://journals.ed.ac.uk/" TargetMode="External"/><Relationship Id="rId48" Type="http://schemas.openxmlformats.org/officeDocument/2006/relationships/hyperlink" Target="https://journals.publishing.umich.edu/fc/" TargetMode="External"/><Relationship Id="rId69" Type="http://schemas.openxmlformats.org/officeDocument/2006/relationships/hyperlink" Target="https://publishing.umich.edu/" TargetMode="External"/><Relationship Id="rId113" Type="http://schemas.openxmlformats.org/officeDocument/2006/relationships/hyperlink" Target="https://www.openlibhums.org/" TargetMode="External"/><Relationship Id="rId134" Type="http://schemas.openxmlformats.org/officeDocument/2006/relationships/hyperlink" Target="https://journals.uclpress.co.uk/ucloe" TargetMode="External"/><Relationship Id="rId320" Type="http://schemas.openxmlformats.org/officeDocument/2006/relationships/hyperlink" Target="https://www.plutojournals.com/" TargetMode="External"/><Relationship Id="rId80" Type="http://schemas.openxmlformats.org/officeDocument/2006/relationships/hyperlink" Target="https://c21.openlibhums.org/" TargetMode="External"/><Relationship Id="rId155" Type="http://schemas.openxmlformats.org/officeDocument/2006/relationships/hyperlink" Target="http://www.escholarship.org/" TargetMode="External"/><Relationship Id="rId176" Type="http://schemas.openxmlformats.org/officeDocument/2006/relationships/hyperlink" Target="https://escholarship.org/uc/jrws" TargetMode="External"/><Relationship Id="rId197" Type="http://schemas.openxmlformats.org/officeDocument/2006/relationships/hyperlink" Target="https://www.pennpress.org/journals/journal/jewish-quarterly-review/" TargetMode="External"/><Relationship Id="rId341" Type="http://schemas.openxmlformats.org/officeDocument/2006/relationships/hyperlink" Target="https://nflrc.hawaii.edu/ldc/" TargetMode="External"/><Relationship Id="rId201" Type="http://schemas.openxmlformats.org/officeDocument/2006/relationships/hyperlink" Target="https://www.erudit.org/" TargetMode="External"/><Relationship Id="rId222" Type="http://schemas.openxmlformats.org/officeDocument/2006/relationships/hyperlink" Target="https://www.erudit.org/fr/revues/cygnenoir/" TargetMode="External"/><Relationship Id="rId243" Type="http://schemas.openxmlformats.org/officeDocument/2006/relationships/hyperlink" Target="https://www.erudit.org/" TargetMode="External"/><Relationship Id="rId264" Type="http://schemas.openxmlformats.org/officeDocument/2006/relationships/hyperlink" Target="https://www.erudit.org/" TargetMode="External"/><Relationship Id="rId285" Type="http://schemas.openxmlformats.org/officeDocument/2006/relationships/hyperlink" Target="https://www.erudit.org/fr/revues/gouvernance/" TargetMode="External"/><Relationship Id="rId17" Type="http://schemas.openxmlformats.org/officeDocument/2006/relationships/hyperlink" Target="https://journals.ed.ac.uk/" TargetMode="External"/><Relationship Id="rId38" Type="http://schemas.openxmlformats.org/officeDocument/2006/relationships/hyperlink" Target="https://press.lse.ac.uk/" TargetMode="External"/><Relationship Id="rId59" Type="http://schemas.openxmlformats.org/officeDocument/2006/relationships/hyperlink" Target="https://publishing.umich.edu/" TargetMode="External"/><Relationship Id="rId103" Type="http://schemas.openxmlformats.org/officeDocument/2006/relationships/hyperlink" Target="https://www.openlibhums.org/" TargetMode="External"/><Relationship Id="rId124" Type="http://schemas.openxmlformats.org/officeDocument/2006/relationships/hyperlink" Target="https://www.zygonjournal.org/" TargetMode="External"/><Relationship Id="rId310" Type="http://schemas.openxmlformats.org/officeDocument/2006/relationships/hyperlink" Target="https://www.plutojournals.com/" TargetMode="External"/><Relationship Id="rId70" Type="http://schemas.openxmlformats.org/officeDocument/2006/relationships/hyperlink" Target="https://journals.publishing.umich.edu/tia/" TargetMode="External"/><Relationship Id="rId91" Type="http://schemas.openxmlformats.org/officeDocument/2006/relationships/hyperlink" Target="https://www.openlibhums.org/" TargetMode="External"/><Relationship Id="rId145" Type="http://schemas.openxmlformats.org/officeDocument/2006/relationships/hyperlink" Target="https://journals.uclpress.co.uk/" TargetMode="External"/><Relationship Id="rId166" Type="http://schemas.openxmlformats.org/officeDocument/2006/relationships/hyperlink" Target="https://escholarship.org/uc/ncs_pedagogyandprofession" TargetMode="External"/><Relationship Id="rId187" Type="http://schemas.openxmlformats.org/officeDocument/2006/relationships/hyperlink" Target="https://uwestminsterpress.co.uk/" TargetMode="External"/><Relationship Id="rId331" Type="http://schemas.openxmlformats.org/officeDocument/2006/relationships/hyperlink" Target="https://programminghistorian.org/pt/" TargetMode="External"/><Relationship Id="rId352" Type="http://schemas.openxmlformats.org/officeDocument/2006/relationships/hyperlink" Target="http://www.rjikm.org/" TargetMode="External"/><Relationship Id="rId1" Type="http://schemas.openxmlformats.org/officeDocument/2006/relationships/hyperlink" Target="https://journals.ed.ac.uk/airea" TargetMode="External"/><Relationship Id="rId212" Type="http://schemas.openxmlformats.org/officeDocument/2006/relationships/hyperlink" Target="https://www.erudit.org/fr/revues/circula/" TargetMode="External"/><Relationship Id="rId233" Type="http://schemas.openxmlformats.org/officeDocument/2006/relationships/hyperlink" Target="https://www.erudit.org/" TargetMode="External"/><Relationship Id="rId254" Type="http://schemas.openxmlformats.org/officeDocument/2006/relationships/hyperlink" Target="https://www.erudit.org/" TargetMode="External"/><Relationship Id="rId28" Type="http://schemas.openxmlformats.org/officeDocument/2006/relationships/hyperlink" Target="https://www.southasianist.ed.ac.uk/" TargetMode="External"/><Relationship Id="rId49" Type="http://schemas.openxmlformats.org/officeDocument/2006/relationships/hyperlink" Target="https://publishing.umich.edu/" TargetMode="External"/><Relationship Id="rId114" Type="http://schemas.openxmlformats.org/officeDocument/2006/relationships/hyperlink" Target="https://rhetm.org/" TargetMode="External"/><Relationship Id="rId275" Type="http://schemas.openxmlformats.org/officeDocument/2006/relationships/hyperlink" Target="https://www.erudit.org/en/journals/pie/" TargetMode="External"/><Relationship Id="rId296" Type="http://schemas.openxmlformats.org/officeDocument/2006/relationships/hyperlink" Target="https://www.erudit.org/" TargetMode="External"/><Relationship Id="rId300" Type="http://schemas.openxmlformats.org/officeDocument/2006/relationships/hyperlink" Target="https://www.plutojournals.com/" TargetMode="External"/><Relationship Id="rId60" Type="http://schemas.openxmlformats.org/officeDocument/2006/relationships/hyperlink" Target="https://journals.publishing.umich.edu/mij/" TargetMode="External"/><Relationship Id="rId81" Type="http://schemas.openxmlformats.org/officeDocument/2006/relationships/hyperlink" Target="https://www.openlibhums.org/" TargetMode="External"/><Relationship Id="rId135" Type="http://schemas.openxmlformats.org/officeDocument/2006/relationships/hyperlink" Target="https://journals.uclpress.co.uk/" TargetMode="External"/><Relationship Id="rId156" Type="http://schemas.openxmlformats.org/officeDocument/2006/relationships/hyperlink" Target="https://escholarship.org/uc/egj" TargetMode="External"/><Relationship Id="rId177" Type="http://schemas.openxmlformats.org/officeDocument/2006/relationships/hyperlink" Target="http://www.escholarship.org/" TargetMode="External"/><Relationship Id="rId198" Type="http://schemas.openxmlformats.org/officeDocument/2006/relationships/hyperlink" Target="https://www.erudit.org/en/journals/ari/" TargetMode="External"/><Relationship Id="rId321" Type="http://schemas.openxmlformats.org/officeDocument/2006/relationships/hyperlink" Target="https://www.plutojournals.com/scj/" TargetMode="External"/><Relationship Id="rId342" Type="http://schemas.openxmlformats.org/officeDocument/2006/relationships/hyperlink" Target="https://uhpress.hawaii.edu/" TargetMode="External"/><Relationship Id="rId202" Type="http://schemas.openxmlformats.org/officeDocument/2006/relationships/hyperlink" Target="https://www.erudit.org/en/journals/cjal/" TargetMode="External"/><Relationship Id="rId223" Type="http://schemas.openxmlformats.org/officeDocument/2006/relationships/hyperlink" Target="https://www.erudit.org/" TargetMode="External"/><Relationship Id="rId244" Type="http://schemas.openxmlformats.org/officeDocument/2006/relationships/hyperlink" Target="https://journals.uvic.ca/index.php/jcs" TargetMode="External"/><Relationship Id="rId18" Type="http://schemas.openxmlformats.org/officeDocument/2006/relationships/hyperlink" Target="https://journals.ed.ac.uk/newreal" TargetMode="External"/><Relationship Id="rId39" Type="http://schemas.openxmlformats.org/officeDocument/2006/relationships/hyperlink" Target="https://philosophyofphysics.lse.ac.uk/" TargetMode="External"/><Relationship Id="rId265" Type="http://schemas.openxmlformats.org/officeDocument/2006/relationships/hyperlink" Target="https://www.erudit.org/fr/revues/mee/" TargetMode="External"/><Relationship Id="rId286" Type="http://schemas.openxmlformats.org/officeDocument/2006/relationships/hyperlink" Target="https://www.erudit.org/" TargetMode="External"/><Relationship Id="rId50" Type="http://schemas.openxmlformats.org/officeDocument/2006/relationships/hyperlink" Target="https://journals.publishing.umich.edu/glbot/" TargetMode="External"/><Relationship Id="rId104" Type="http://schemas.openxmlformats.org/officeDocument/2006/relationships/hyperlink" Target="https://www.openscreensjournal.com/" TargetMode="External"/><Relationship Id="rId125" Type="http://schemas.openxmlformats.org/officeDocument/2006/relationships/hyperlink" Target="https://www.openlibhums.org/" TargetMode="External"/><Relationship Id="rId146" Type="http://schemas.openxmlformats.org/officeDocument/2006/relationships/hyperlink" Target="https://journals.uclpress.co.uk/r4a" TargetMode="External"/><Relationship Id="rId167" Type="http://schemas.openxmlformats.org/officeDocument/2006/relationships/hyperlink" Target="http://www.escholarship.org/" TargetMode="External"/><Relationship Id="rId188" Type="http://schemas.openxmlformats.org/officeDocument/2006/relationships/hyperlink" Target="https://www.anthropocenes.net/" TargetMode="External"/><Relationship Id="rId311" Type="http://schemas.openxmlformats.org/officeDocument/2006/relationships/hyperlink" Target="https://www.plutojournals.com/ijcs/" TargetMode="External"/><Relationship Id="rId332" Type="http://schemas.openxmlformats.org/officeDocument/2006/relationships/hyperlink" Target="https://culturalanalytics.org/" TargetMode="External"/><Relationship Id="rId353" Type="http://schemas.openxmlformats.org/officeDocument/2006/relationships/vmlDrawing" Target="../drawings/vmlDrawing1.vml"/><Relationship Id="rId71" Type="http://schemas.openxmlformats.org/officeDocument/2006/relationships/hyperlink" Target="https://publishing.umich.edu/" TargetMode="External"/><Relationship Id="rId92" Type="http://schemas.openxmlformats.org/officeDocument/2006/relationships/hyperlink" Target="https://poetry.openlibhums.org/" TargetMode="External"/><Relationship Id="rId213" Type="http://schemas.openxmlformats.org/officeDocument/2006/relationships/hyperlink" Target="https://www.erudit.org/" TargetMode="External"/><Relationship Id="rId234" Type="http://schemas.openxmlformats.org/officeDocument/2006/relationships/hyperlink" Target="https://www.erudit.org/en/journals/informallogic/" TargetMode="External"/><Relationship Id="rId2" Type="http://schemas.openxmlformats.org/officeDocument/2006/relationships/hyperlink" Target="https://journals.ed.ac.uk/" TargetMode="External"/><Relationship Id="rId29" Type="http://schemas.openxmlformats.org/officeDocument/2006/relationships/hyperlink" Target="https://journals.ed.ac.uk/" TargetMode="External"/><Relationship Id="rId255" Type="http://schemas.openxmlformats.org/officeDocument/2006/relationships/hyperlink" Target="https://www.erudit.org/en/journals/langlit/" TargetMode="External"/><Relationship Id="rId276" Type="http://schemas.openxmlformats.org/officeDocument/2006/relationships/hyperlink" Target="https://www.erudit.org/" TargetMode="External"/><Relationship Id="rId297" Type="http://schemas.openxmlformats.org/officeDocument/2006/relationships/hyperlink" Target="https://www.plutojournals.com/asq/" TargetMode="External"/><Relationship Id="rId40" Type="http://schemas.openxmlformats.org/officeDocument/2006/relationships/hyperlink" Target="http://philosophyofphysics.org/" TargetMode="External"/><Relationship Id="rId115" Type="http://schemas.openxmlformats.org/officeDocument/2006/relationships/hyperlink" Target="https://www.openlibhums.org/" TargetMode="External"/><Relationship Id="rId136" Type="http://schemas.openxmlformats.org/officeDocument/2006/relationships/hyperlink" Target="https://journals.uclpress.co.uk/ucloe" TargetMode="External"/><Relationship Id="rId157" Type="http://schemas.openxmlformats.org/officeDocument/2006/relationships/hyperlink" Target="http://www.escholarship.org/" TargetMode="External"/><Relationship Id="rId178" Type="http://schemas.openxmlformats.org/officeDocument/2006/relationships/hyperlink" Target="https://escholarship.org/uc/cjpp" TargetMode="External"/><Relationship Id="rId301" Type="http://schemas.openxmlformats.org/officeDocument/2006/relationships/hyperlink" Target="https://www.plutojournals.com/islamophobia/" TargetMode="External"/><Relationship Id="rId322" Type="http://schemas.openxmlformats.org/officeDocument/2006/relationships/hyperlink" Target="https://www.plutojournals.com/" TargetMode="External"/><Relationship Id="rId343" Type="http://schemas.openxmlformats.org/officeDocument/2006/relationships/hyperlink" Target="http://scholarspace.manoa.hawaii.edu/" TargetMode="External"/><Relationship Id="rId61" Type="http://schemas.openxmlformats.org/officeDocument/2006/relationships/hyperlink" Target="https://publishing.umich.edu/" TargetMode="External"/><Relationship Id="rId82" Type="http://schemas.openxmlformats.org/officeDocument/2006/relationships/hyperlink" Target="https://www.digitalstudies.org/" TargetMode="External"/><Relationship Id="rId199" Type="http://schemas.openxmlformats.org/officeDocument/2006/relationships/hyperlink" Target="https://www.erudit.org/" TargetMode="External"/><Relationship Id="rId203" Type="http://schemas.openxmlformats.org/officeDocument/2006/relationships/hyperlink" Target="https://www.erudit.org/" TargetMode="External"/><Relationship Id="rId19" Type="http://schemas.openxmlformats.org/officeDocument/2006/relationships/hyperlink" Target="https://journals.ed.ac.uk/" TargetMode="External"/><Relationship Id="rId224" Type="http://schemas.openxmlformats.org/officeDocument/2006/relationships/hyperlink" Target="https://www.erudit.org/en/journals/esj/" TargetMode="External"/><Relationship Id="rId245" Type="http://schemas.openxmlformats.org/officeDocument/2006/relationships/hyperlink" Target="https://www.erudit.org/en/journals/jcie/" TargetMode="External"/><Relationship Id="rId266" Type="http://schemas.openxmlformats.org/officeDocument/2006/relationships/hyperlink" Target="https://www.erudit.org/" TargetMode="External"/><Relationship Id="rId287" Type="http://schemas.openxmlformats.org/officeDocument/2006/relationships/hyperlink" Target="https://www.erudit.org/fr/revues/riatps/" TargetMode="External"/><Relationship Id="rId30" Type="http://schemas.openxmlformats.org/officeDocument/2006/relationships/hyperlink" Target="https://economia.lse.ac.uk/" TargetMode="External"/><Relationship Id="rId105" Type="http://schemas.openxmlformats.org/officeDocument/2006/relationships/hyperlink" Target="https://www.openlibhums.org/" TargetMode="External"/><Relationship Id="rId126" Type="http://schemas.openxmlformats.org/officeDocument/2006/relationships/hyperlink" Target="https://journals.uclpress.co.uk/ucloe" TargetMode="External"/><Relationship Id="rId147" Type="http://schemas.openxmlformats.org/officeDocument/2006/relationships/hyperlink" Target="https://journals.uclpress.co.uk/" TargetMode="External"/><Relationship Id="rId168" Type="http://schemas.openxmlformats.org/officeDocument/2006/relationships/hyperlink" Target="https://escholarship.org/uc/pacificarts" TargetMode="External"/><Relationship Id="rId312" Type="http://schemas.openxmlformats.org/officeDocument/2006/relationships/hyperlink" Target="https://www.plutojournals.com/" TargetMode="External"/><Relationship Id="rId333" Type="http://schemas.openxmlformats.org/officeDocument/2006/relationships/hyperlink" Target="https://sahjournal.com/" TargetMode="External"/><Relationship Id="rId354" Type="http://schemas.openxmlformats.org/officeDocument/2006/relationships/comments" Target="../comments1.xml"/><Relationship Id="rId51" Type="http://schemas.openxmlformats.org/officeDocument/2006/relationships/hyperlink" Target="https://publishing.umich.edu/" TargetMode="External"/><Relationship Id="rId72" Type="http://schemas.openxmlformats.org/officeDocument/2006/relationships/hyperlink" Target="https://19.bbk.ac.uk/" TargetMode="External"/><Relationship Id="rId93" Type="http://schemas.openxmlformats.org/officeDocument/2006/relationships/hyperlink" Target="https://www.openlibhums.org/" TargetMode="External"/><Relationship Id="rId189" Type="http://schemas.openxmlformats.org/officeDocument/2006/relationships/hyperlink" Target="https://uwestminsterpress.co.uk/" TargetMode="External"/><Relationship Id="rId3" Type="http://schemas.openxmlformats.org/officeDocument/2006/relationships/hyperlink" Target="https://concept.lib.ed.ac.uk/" TargetMode="External"/><Relationship Id="rId214" Type="http://schemas.openxmlformats.org/officeDocument/2006/relationships/hyperlink" Target="https://www.erudit.org/fr/revues/cf/" TargetMode="External"/><Relationship Id="rId235" Type="http://schemas.openxmlformats.org/officeDocument/2006/relationships/hyperlink" Target="https://www.erudit.org/" TargetMode="External"/><Relationship Id="rId256" Type="http://schemas.openxmlformats.org/officeDocument/2006/relationships/hyperlink" Target="https://www.erudit.org/" TargetMode="External"/><Relationship Id="rId277" Type="http://schemas.openxmlformats.org/officeDocument/2006/relationships/hyperlink" Target="https://www.erudit.org/en/journals/refuge/" TargetMode="External"/><Relationship Id="rId298" Type="http://schemas.openxmlformats.org/officeDocument/2006/relationships/hyperlink" Target="https://www.plutojournals.com/" TargetMode="External"/><Relationship Id="rId116" Type="http://schemas.openxmlformats.org/officeDocument/2006/relationships/hyperlink" Target="https://www.comicsgrid.com/" TargetMode="External"/><Relationship Id="rId137" Type="http://schemas.openxmlformats.org/officeDocument/2006/relationships/hyperlink" Target="https://journals.uclpress.co.uk/" TargetMode="External"/><Relationship Id="rId158" Type="http://schemas.openxmlformats.org/officeDocument/2006/relationships/hyperlink" Target="https://escholarship.org/uc/glossapsycholinguistics" TargetMode="External"/><Relationship Id="rId302" Type="http://schemas.openxmlformats.org/officeDocument/2006/relationships/hyperlink" Target="https://www.plutojournals.com/" TargetMode="External"/><Relationship Id="rId323" Type="http://schemas.openxmlformats.org/officeDocument/2006/relationships/hyperlink" Target="http://www.plutojournals.com/world-organisation-labour-and-globalisation/" TargetMode="External"/><Relationship Id="rId344" Type="http://schemas.openxmlformats.org/officeDocument/2006/relationships/hyperlink" Target="https://revista-aef.unex.es/index.php/AEF" TargetMode="External"/><Relationship Id="rId20" Type="http://schemas.openxmlformats.org/officeDocument/2006/relationships/hyperlink" Target="https://journals.ed.ac.uk/pihph" TargetMode="External"/><Relationship Id="rId41" Type="http://schemas.openxmlformats.org/officeDocument/2006/relationships/hyperlink" Target="https://press.lse.ac.uk/" TargetMode="External"/><Relationship Id="rId62" Type="http://schemas.openxmlformats.org/officeDocument/2006/relationships/hyperlink" Target="https://journals.publishing.umich.edu/mjcsl/" TargetMode="External"/><Relationship Id="rId83" Type="http://schemas.openxmlformats.org/officeDocument/2006/relationships/hyperlink" Target="https://www.openlibhums.org/" TargetMode="External"/><Relationship Id="rId179" Type="http://schemas.openxmlformats.org/officeDocument/2006/relationships/hyperlink" Target="http://www.escholarship.org/" TargetMode="External"/><Relationship Id="rId190" Type="http://schemas.openxmlformats.org/officeDocument/2006/relationships/hyperlink" Target="https://delibdemjournal.org/" TargetMode="External"/><Relationship Id="rId204" Type="http://schemas.openxmlformats.org/officeDocument/2006/relationships/hyperlink" Target="https://www.erudit.org/en/journals/cjhe/" TargetMode="External"/><Relationship Id="rId225" Type="http://schemas.openxmlformats.org/officeDocument/2006/relationships/hyperlink" Target="https://www.erudit.org/" TargetMode="External"/><Relationship Id="rId246" Type="http://schemas.openxmlformats.org/officeDocument/2006/relationships/hyperlink" Target="https://www.erudit.org/" TargetMode="External"/><Relationship Id="rId267" Type="http://schemas.openxmlformats.org/officeDocument/2006/relationships/hyperlink" Target="https://www.erudit.org/en/journals/monstrum/" TargetMode="External"/><Relationship Id="rId288" Type="http://schemas.openxmlformats.org/officeDocument/2006/relationships/hyperlink" Target="https://www.erudit.org/" TargetMode="External"/><Relationship Id="rId106" Type="http://schemas.openxmlformats.org/officeDocument/2006/relationships/hyperlink" Target="https://orbit.openlibhums.org/" TargetMode="External"/><Relationship Id="rId127" Type="http://schemas.openxmlformats.org/officeDocument/2006/relationships/hyperlink" Target="https://journals.uclpress.co.uk/" TargetMode="External"/><Relationship Id="rId313" Type="http://schemas.openxmlformats.org/officeDocument/2006/relationships/hyperlink" Target="https://www.plutojournals.com/journal-for-the-study-of-indentureship-and-its-legacies/" TargetMode="External"/><Relationship Id="rId10" Type="http://schemas.openxmlformats.org/officeDocument/2006/relationships/hyperlink" Target="https://journals.ed.ac.uk/" TargetMode="External"/><Relationship Id="rId31" Type="http://schemas.openxmlformats.org/officeDocument/2006/relationships/hyperlink" Target="https://press.lse.ac.uk/" TargetMode="External"/><Relationship Id="rId52" Type="http://schemas.openxmlformats.org/officeDocument/2006/relationships/hyperlink" Target="https://journals.publishing.umich.edu/jep/" TargetMode="External"/><Relationship Id="rId73" Type="http://schemas.openxmlformats.org/officeDocument/2006/relationships/hyperlink" Target="https://www.openlibhums.org/" TargetMode="External"/><Relationship Id="rId94" Type="http://schemas.openxmlformats.org/officeDocument/2006/relationships/hyperlink" Target="https://jer.openlibhums.org/" TargetMode="External"/><Relationship Id="rId148" Type="http://schemas.openxmlformats.org/officeDocument/2006/relationships/hyperlink" Target="https://journals.uclpress.co.uk/ucloe" TargetMode="External"/><Relationship Id="rId169" Type="http://schemas.openxmlformats.org/officeDocument/2006/relationships/hyperlink" Target="http://www.escholarship.org/" TargetMode="External"/><Relationship Id="rId334" Type="http://schemas.openxmlformats.org/officeDocument/2006/relationships/hyperlink" Target="https://sahjournal.com/site/history/" TargetMode="External"/><Relationship Id="rId4" Type="http://schemas.openxmlformats.org/officeDocument/2006/relationships/hyperlink" Target="https://journals.ed.ac.uk/" TargetMode="External"/><Relationship Id="rId180" Type="http://schemas.openxmlformats.org/officeDocument/2006/relationships/hyperlink" Target="https://iberoamericana.se/" TargetMode="External"/><Relationship Id="rId215" Type="http://schemas.openxmlformats.org/officeDocument/2006/relationships/hyperlink" Target="https://www.erudit.org/" TargetMode="External"/><Relationship Id="rId236" Type="http://schemas.openxmlformats.org/officeDocument/2006/relationships/hyperlink" Target="https://www.erudit.org/en/journals/ijede/" TargetMode="External"/><Relationship Id="rId257" Type="http://schemas.openxmlformats.org/officeDocument/2006/relationships/hyperlink" Target="https://www.erudit.org/fr/revues/ateliers/" TargetMode="External"/><Relationship Id="rId278" Type="http://schemas.openxmlformats.org/officeDocument/2006/relationships/hyperlink" Target="https://www.erudit.org/" TargetMode="External"/><Relationship Id="rId303" Type="http://schemas.openxmlformats.org/officeDocument/2006/relationships/hyperlink" Target="https://www.plutojournals.com/policy-perspectives/" TargetMode="External"/><Relationship Id="rId42" Type="http://schemas.openxmlformats.org/officeDocument/2006/relationships/hyperlink" Target="https://journals.publishing.umich.edu/ars/" TargetMode="External"/><Relationship Id="rId84" Type="http://schemas.openxmlformats.org/officeDocument/2006/relationships/hyperlink" Target="https://freeandequaljournal.org/" TargetMode="External"/><Relationship Id="rId138" Type="http://schemas.openxmlformats.org/officeDocument/2006/relationships/hyperlink" Target="https://journals.uclpress.co.uk/ijsp" TargetMode="External"/><Relationship Id="rId345" Type="http://schemas.openxmlformats.org/officeDocument/2006/relationships/hyperlink" Target="https://www.unex.es/" TargetMode="External"/><Relationship Id="rId191" Type="http://schemas.openxmlformats.org/officeDocument/2006/relationships/hyperlink" Target="https://uwestminsterpress.co.uk/" TargetMode="External"/><Relationship Id="rId205" Type="http://schemas.openxmlformats.org/officeDocument/2006/relationships/hyperlink" Target="https://www.erudit.org/" TargetMode="External"/><Relationship Id="rId247" Type="http://schemas.openxmlformats.org/officeDocument/2006/relationships/hyperlink" Target="https://www.erudit.org/en/journals/jcreor/" TargetMode="External"/><Relationship Id="rId107" Type="http://schemas.openxmlformats.org/officeDocument/2006/relationships/hyperlink" Target="https://www.openlibhums.org/" TargetMode="External"/><Relationship Id="rId289" Type="http://schemas.openxmlformats.org/officeDocument/2006/relationships/hyperlink" Target="https://www.erudit.org/en/journals/scs/" TargetMode="External"/><Relationship Id="rId11" Type="http://schemas.openxmlformats.org/officeDocument/2006/relationships/hyperlink" Target="https://journals.ed.ac.uk/himalaya" TargetMode="External"/><Relationship Id="rId53" Type="http://schemas.openxmlformats.org/officeDocument/2006/relationships/hyperlink" Target="https://publishing.umich.edu/" TargetMode="External"/><Relationship Id="rId149" Type="http://schemas.openxmlformats.org/officeDocument/2006/relationships/hyperlink" Target="https://journals.uclpress.co.uk/" TargetMode="External"/><Relationship Id="rId314" Type="http://schemas.openxmlformats.org/officeDocument/2006/relationships/hyperlink" Target="https://www.plutojournals.com/" TargetMode="External"/><Relationship Id="rId95" Type="http://schemas.openxmlformats.org/officeDocument/2006/relationships/hyperlink" Target="https://www.openlibhums.org/" TargetMode="External"/><Relationship Id="rId160" Type="http://schemas.openxmlformats.org/officeDocument/2006/relationships/hyperlink" Target="https://escholarship.org/uc/uclapsych_ijcp" TargetMode="External"/><Relationship Id="rId216" Type="http://schemas.openxmlformats.org/officeDocument/2006/relationships/hyperlink" Target="https://www.erudit.org/en/journals/criticaled/" TargetMode="External"/><Relationship Id="rId258" Type="http://schemas.openxmlformats.org/officeDocument/2006/relationships/hyperlink" Target="https://www.erudit.org/" TargetMode="External"/><Relationship Id="rId22" Type="http://schemas.openxmlformats.org/officeDocument/2006/relationships/hyperlink" Target="https://journals.ed.ac.uk/index.php/rosc" TargetMode="External"/><Relationship Id="rId64" Type="http://schemas.openxmlformats.org/officeDocument/2006/relationships/hyperlink" Target="https://journals.publishing.umich.edu/mp/" TargetMode="External"/><Relationship Id="rId118" Type="http://schemas.openxmlformats.org/officeDocument/2006/relationships/hyperlink" Target="https://parishreview.openlibhums.org/" TargetMode="External"/><Relationship Id="rId325" Type="http://schemas.openxmlformats.org/officeDocument/2006/relationships/hyperlink" Target="https://programminghistorian.org/" TargetMode="External"/><Relationship Id="rId171" Type="http://schemas.openxmlformats.org/officeDocument/2006/relationships/hyperlink" Target="http://www.escholarship.org/" TargetMode="External"/><Relationship Id="rId227" Type="http://schemas.openxmlformats.org/officeDocument/2006/relationships/hyperlink" Target="https://www.erudit.org/" TargetMode="External"/><Relationship Id="rId269" Type="http://schemas.openxmlformats.org/officeDocument/2006/relationships/hyperlink" Target="https://www.erudit.org/fr/revues/nrsc/" TargetMode="External"/><Relationship Id="rId33" Type="http://schemas.openxmlformats.org/officeDocument/2006/relationships/hyperlink" Target="https://globalinitiative.net/" TargetMode="External"/><Relationship Id="rId129" Type="http://schemas.openxmlformats.org/officeDocument/2006/relationships/hyperlink" Target="https://journals.uclpress.co.uk/" TargetMode="External"/><Relationship Id="rId280" Type="http://schemas.openxmlformats.org/officeDocument/2006/relationships/hyperlink" Target="https://www.erudit.org/" TargetMode="External"/><Relationship Id="rId336" Type="http://schemas.openxmlformats.org/officeDocument/2006/relationships/hyperlink" Target="https://www.illa.online/" TargetMode="External"/><Relationship Id="rId75" Type="http://schemas.openxmlformats.org/officeDocument/2006/relationships/hyperlink" Target="https://www.openlibhums.org/" TargetMode="External"/><Relationship Id="rId140" Type="http://schemas.openxmlformats.org/officeDocument/2006/relationships/hyperlink" Target="https://journals.uclpress.co.uk/ucloe" TargetMode="External"/><Relationship Id="rId182" Type="http://schemas.openxmlformats.org/officeDocument/2006/relationships/hyperlink" Target="https://franorfon.org/about" TargetMode="External"/><Relationship Id="rId6" Type="http://schemas.openxmlformats.org/officeDocument/2006/relationships/hyperlink" Target="https://journals.ed.ac.uk/" TargetMode="External"/><Relationship Id="rId238" Type="http://schemas.openxmlformats.org/officeDocument/2006/relationships/hyperlink" Target="https://www.erudit.org/revues/ijepl/" TargetMode="External"/><Relationship Id="rId291" Type="http://schemas.openxmlformats.org/officeDocument/2006/relationships/hyperlink" Target="https://www.erudit.org/fr/revues/vertigo/" TargetMode="External"/><Relationship Id="rId305" Type="http://schemas.openxmlformats.org/officeDocument/2006/relationships/hyperlink" Target="https://www.plutojournals.com/wrpe/" TargetMode="External"/><Relationship Id="rId347" Type="http://schemas.openxmlformats.org/officeDocument/2006/relationships/hyperlink" Target="https://www.ajol.info/index.php/bdje" TargetMode="External"/><Relationship Id="rId44" Type="http://schemas.openxmlformats.org/officeDocument/2006/relationships/hyperlink" Target="https://journals.publishing.umich.edu/conversations/" TargetMode="External"/><Relationship Id="rId86" Type="http://schemas.openxmlformats.org/officeDocument/2006/relationships/hyperlink" Target="https://www.genealogy-critique.net/" TargetMode="External"/><Relationship Id="rId151" Type="http://schemas.openxmlformats.org/officeDocument/2006/relationships/hyperlink" Target="https://journals.uclpress.co.uk/" TargetMode="External"/><Relationship Id="rId193" Type="http://schemas.openxmlformats.org/officeDocument/2006/relationships/hyperlink" Target="https://uwestminsterpress.co.uk/" TargetMode="External"/><Relationship Id="rId207" Type="http://schemas.openxmlformats.org/officeDocument/2006/relationships/hyperlink" Target="https://www.erudit.org/" TargetMode="External"/><Relationship Id="rId249" Type="http://schemas.openxmlformats.org/officeDocument/2006/relationships/hyperlink" Target="https://www.erudit.org/en/journals/jhs/" TargetMode="External"/><Relationship Id="rId13" Type="http://schemas.openxmlformats.org/officeDocument/2006/relationships/hyperlink" Target="https://ijdc.net/" TargetMode="External"/><Relationship Id="rId109" Type="http://schemas.openxmlformats.org/officeDocument/2006/relationships/hyperlink" Target="https://www.openlibhums.org/" TargetMode="External"/><Relationship Id="rId260" Type="http://schemas.openxmlformats.org/officeDocument/2006/relationships/hyperlink" Target="https://www.erudit.org/" TargetMode="External"/><Relationship Id="rId316" Type="http://schemas.openxmlformats.org/officeDocument/2006/relationships/hyperlink" Target="https://www.plutojournals.com/" TargetMode="External"/><Relationship Id="rId55" Type="http://schemas.openxmlformats.org/officeDocument/2006/relationships/hyperlink" Target="https://publishing.umich.edu/" TargetMode="External"/><Relationship Id="rId97" Type="http://schemas.openxmlformats.org/officeDocument/2006/relationships/hyperlink" Target="https://www.openlibhums.org/" TargetMode="External"/><Relationship Id="rId120" Type="http://schemas.openxmlformats.org/officeDocument/2006/relationships/hyperlink" Target="https://traj.openlibhums.org/" TargetMode="External"/><Relationship Id="rId162" Type="http://schemas.openxmlformats.org/officeDocument/2006/relationships/hyperlink" Target="https://escholarship.org/uc/jtas" TargetMode="External"/><Relationship Id="rId218" Type="http://schemas.openxmlformats.org/officeDocument/2006/relationships/hyperlink" Target="https://www.erudit.org/en/journals/cgs/" TargetMode="External"/><Relationship Id="rId271" Type="http://schemas.openxmlformats.org/officeDocument/2006/relationships/hyperlink" Target="https://www.erudit.org/en/journals/partnership/" TargetMode="External"/><Relationship Id="rId24" Type="http://schemas.openxmlformats.org/officeDocument/2006/relationships/hyperlink" Target="https://open.journals.ed.ac.uk/ScottishStudies" TargetMode="External"/><Relationship Id="rId66" Type="http://schemas.openxmlformats.org/officeDocument/2006/relationships/hyperlink" Target="https://journals.publishing.umich.edu/phimp/" TargetMode="External"/><Relationship Id="rId131" Type="http://schemas.openxmlformats.org/officeDocument/2006/relationships/hyperlink" Target="https://journals.uclpress.co.uk/" TargetMode="External"/><Relationship Id="rId327" Type="http://schemas.openxmlformats.org/officeDocument/2006/relationships/hyperlink" Target="https://programminghistorian.org/es/" TargetMode="External"/><Relationship Id="rId173" Type="http://schemas.openxmlformats.org/officeDocument/2006/relationships/hyperlink" Target="http://www.escholarship.org/" TargetMode="External"/><Relationship Id="rId229" Type="http://schemas.openxmlformats.org/officeDocument/2006/relationships/hyperlink" Target="https://www.erudit.org/" TargetMode="External"/><Relationship Id="rId240" Type="http://schemas.openxmlformats.org/officeDocument/2006/relationships/hyperlink" Target="https://www.erudit.org/en/journals/irrodl/" TargetMode="External"/><Relationship Id="rId35" Type="http://schemas.openxmlformats.org/officeDocument/2006/relationships/hyperlink" Target="https://journal.ilpnetwork.org/" TargetMode="External"/><Relationship Id="rId77" Type="http://schemas.openxmlformats.org/officeDocument/2006/relationships/hyperlink" Target="https://www.openlibhums.org/" TargetMode="External"/><Relationship Id="rId100" Type="http://schemas.openxmlformats.org/officeDocument/2006/relationships/hyperlink" Target="https://marvell.openlibhums.org/" TargetMode="External"/><Relationship Id="rId282" Type="http://schemas.openxmlformats.org/officeDocument/2006/relationships/hyperlink" Target="https://www.erudit.org/" TargetMode="External"/><Relationship Id="rId338" Type="http://schemas.openxmlformats.org/officeDocument/2006/relationships/hyperlink" Target="https://www.mcgill.ca/" TargetMode="External"/><Relationship Id="rId8" Type="http://schemas.openxmlformats.org/officeDocument/2006/relationships/hyperlink" Target="https://journals.ed.ac.uk/" TargetMode="External"/><Relationship Id="rId142" Type="http://schemas.openxmlformats.org/officeDocument/2006/relationships/hyperlink" Target="https://journals.uclpress.co.uk/ucloe" TargetMode="External"/><Relationship Id="rId184" Type="http://schemas.openxmlformats.org/officeDocument/2006/relationships/hyperlink" Target="https://sjdr.se/"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unlp.edu.ar/" TargetMode="External"/><Relationship Id="rId21" Type="http://schemas.openxmlformats.org/officeDocument/2006/relationships/hyperlink" Target="https://www.imstat.org/" TargetMode="External"/><Relationship Id="rId42" Type="http://schemas.openxmlformats.org/officeDocument/2006/relationships/hyperlink" Target="https://linkprotect.cudasvc.com/url?a=https%3a%2f%2fnwejm.univ-lille.fr%2findex.php%2fnwejm&amp;c=E,1,juiVziY8sKYBUncNlJSqhMFk7axe7inaJX5U4BN_fDM5asEgW1sBAPfCxpo5WIDGwcAE2ZxtR4CzXqnEPPVWvlqCh0xyfEAty1SJVmKgzab00hXISg,,&amp;typo=1" TargetMode="External"/><Relationship Id="rId63" Type="http://schemas.openxmlformats.org/officeDocument/2006/relationships/hyperlink" Target="https://geusbulletin.org/index.php/geusb" TargetMode="External"/><Relationship Id="rId84" Type="http://schemas.openxmlformats.org/officeDocument/2006/relationships/hyperlink" Target="https://scipost.org/foundation" TargetMode="External"/><Relationship Id="rId138" Type="http://schemas.openxmlformats.org/officeDocument/2006/relationships/hyperlink" Target="https://www.erudit.org/fr/revues/snahp/" TargetMode="External"/><Relationship Id="rId107" Type="http://schemas.openxmlformats.org/officeDocument/2006/relationships/hyperlink" Target="https://www.geography.fi/english" TargetMode="External"/><Relationship Id="rId11" Type="http://schemas.openxmlformats.org/officeDocument/2006/relationships/hyperlink" Target="http://www.univ-tlse3.fr/" TargetMode="External"/><Relationship Id="rId32" Type="http://schemas.openxmlformats.org/officeDocument/2006/relationships/hyperlink" Target="https://www.brown.edu/" TargetMode="External"/><Relationship Id="rId53" Type="http://schemas.openxmlformats.org/officeDocument/2006/relationships/hyperlink" Target="https://digitalcommons.georgiasouthern.edu/tag/" TargetMode="External"/><Relationship Id="rId74" Type="http://schemas.openxmlformats.org/officeDocument/2006/relationships/hyperlink" Target="https://www.ngu.no/en" TargetMode="External"/><Relationship Id="rId128" Type="http://schemas.openxmlformats.org/officeDocument/2006/relationships/hyperlink" Target="https://www.ulb.hhu.de/en/" TargetMode="External"/><Relationship Id="rId5" Type="http://schemas.openxmlformats.org/officeDocument/2006/relationships/hyperlink" Target="http://pocusjournal.com/" TargetMode="External"/><Relationship Id="rId90" Type="http://schemas.openxmlformats.org/officeDocument/2006/relationships/hyperlink" Target="https://scipost.org/foundation" TargetMode="External"/><Relationship Id="rId95" Type="http://schemas.openxmlformats.org/officeDocument/2006/relationships/hyperlink" Target="https://www.jvolcanica.org/ojs/index.php/volcanica" TargetMode="External"/><Relationship Id="rId22" Type="http://schemas.openxmlformats.org/officeDocument/2006/relationships/hyperlink" Target="https://imstat.org/journals-and-publications/electronic-journal-of-statistics/" TargetMode="External"/><Relationship Id="rId27" Type="http://schemas.openxmlformats.org/officeDocument/2006/relationships/hyperlink" Target="https://math.colgate.edu/~integers/" TargetMode="External"/><Relationship Id="rId43" Type="http://schemas.openxmlformats.org/officeDocument/2006/relationships/hyperlink" Target="https://ojmo.centre-mersenne.org/journals/OJMO/" TargetMode="External"/><Relationship Id="rId48" Type="http://schemas.openxmlformats.org/officeDocument/2006/relationships/hyperlink" Target="http://www.union-matematica.org.ar/" TargetMode="External"/><Relationship Id="rId64" Type="http://schemas.openxmlformats.org/officeDocument/2006/relationships/hyperlink" Target="https://eng.geus.dk/" TargetMode="External"/><Relationship Id="rId69" Type="http://schemas.openxmlformats.org/officeDocument/2006/relationships/hyperlink" Target="https://jtcam.episciences.org/" TargetMode="External"/><Relationship Id="rId113" Type="http://schemas.openxmlformats.org/officeDocument/2006/relationships/hyperlink" Target="https://sciendo.com/" TargetMode="External"/><Relationship Id="rId118" Type="http://schemas.openxmlformats.org/officeDocument/2006/relationships/hyperlink" Target="https://econjournals.sgh.waw.pl/KSzPP" TargetMode="External"/><Relationship Id="rId134" Type="http://schemas.openxmlformats.org/officeDocument/2006/relationships/hyperlink" Target="http://www.sajs.co.za/" TargetMode="External"/><Relationship Id="rId139" Type="http://schemas.openxmlformats.org/officeDocument/2006/relationships/hyperlink" Target="https://sips-snahp.ojs.umontreal.ca/index.php/sips-snahp/index" TargetMode="External"/><Relationship Id="rId80" Type="http://schemas.openxmlformats.org/officeDocument/2006/relationships/hyperlink" Target="https://digital.csic.es/?locale=en" TargetMode="External"/><Relationship Id="rId85" Type="http://schemas.openxmlformats.org/officeDocument/2006/relationships/hyperlink" Target="https://scipost.org/SciPostPhysCore" TargetMode="External"/><Relationship Id="rId12" Type="http://schemas.openxmlformats.org/officeDocument/2006/relationships/hyperlink" Target="https://ajc.maths.uq.edu.au/" TargetMode="External"/><Relationship Id="rId17" Type="http://schemas.openxmlformats.org/officeDocument/2006/relationships/hyperlink" Target="https://www.combinatorics.org/" TargetMode="External"/><Relationship Id="rId33" Type="http://schemas.openxmlformats.org/officeDocument/2006/relationships/hyperlink" Target="http://logicandanalysis.org/index.php/jla" TargetMode="External"/><Relationship Id="rId38" Type="http://schemas.openxmlformats.org/officeDocument/2006/relationships/hyperlink" Target="https://lmcs.episciences.org/" TargetMode="External"/><Relationship Id="rId59" Type="http://schemas.openxmlformats.org/officeDocument/2006/relationships/hyperlink" Target="https://storkjournals.org/index.php/cik" TargetMode="External"/><Relationship Id="rId103" Type="http://schemas.openxmlformats.org/officeDocument/2006/relationships/hyperlink" Target="https://www.asu.edu/" TargetMode="External"/><Relationship Id="rId108" Type="http://schemas.openxmlformats.org/officeDocument/2006/relationships/hyperlink" Target="https://journals.librarypublishing.arizona.edu/jpe/" TargetMode="External"/><Relationship Id="rId124" Type="http://schemas.openxmlformats.org/officeDocument/2006/relationships/hyperlink" Target="https://psychopen.eu/" TargetMode="External"/><Relationship Id="rId129" Type="http://schemas.openxmlformats.org/officeDocument/2006/relationships/hyperlink" Target="https://energeia-online.org/" TargetMode="External"/><Relationship Id="rId54" Type="http://schemas.openxmlformats.org/officeDocument/2006/relationships/hyperlink" Target="https://www.georgiasouthern.edu/" TargetMode="External"/><Relationship Id="rId70" Type="http://schemas.openxmlformats.org/officeDocument/2006/relationships/hyperlink" Target="https://www.inria.fr/en" TargetMode="External"/><Relationship Id="rId75" Type="http://schemas.openxmlformats.org/officeDocument/2006/relationships/hyperlink" Target="https://astro.theoj.org/" TargetMode="External"/><Relationship Id="rId91" Type="http://schemas.openxmlformats.org/officeDocument/2006/relationships/hyperlink" Target="https://oap.unige.ch/journals/sdk/index" TargetMode="External"/><Relationship Id="rId96" Type="http://schemas.openxmlformats.org/officeDocument/2006/relationships/hyperlink" Target="https://acme-journal.org/index.php/acme/about" TargetMode="External"/><Relationship Id="rId140" Type="http://schemas.openxmlformats.org/officeDocument/2006/relationships/hyperlink" Target="https://www.ghspjournal.org/" TargetMode="External"/><Relationship Id="rId145" Type="http://schemas.openxmlformats.org/officeDocument/2006/relationships/hyperlink" Target="https://www.erudit.org/en/journals/qaneafi/" TargetMode="External"/><Relationship Id="rId1" Type="http://schemas.openxmlformats.org/officeDocument/2006/relationships/hyperlink" Target="https://journals.publishing.umich.edu/ptpbio/" TargetMode="External"/><Relationship Id="rId6" Type="http://schemas.openxmlformats.org/officeDocument/2006/relationships/hyperlink" Target="http://uojm.ca/" TargetMode="External"/><Relationship Id="rId23" Type="http://schemas.openxmlformats.org/officeDocument/2006/relationships/hyperlink" Target="https://www.imstat.org/" TargetMode="External"/><Relationship Id="rId28" Type="http://schemas.openxmlformats.org/officeDocument/2006/relationships/hyperlink" Target="https://jep.centre-mersenne.org/" TargetMode="External"/><Relationship Id="rId49" Type="http://schemas.openxmlformats.org/officeDocument/2006/relationships/hyperlink" Target="https://www.emis.de/journals/SIGMA/" TargetMode="External"/><Relationship Id="rId114" Type="http://schemas.openxmlformats.org/officeDocument/2006/relationships/hyperlink" Target="https://ejournals.epublishing.ekt.gr/index.php/psychology/index" TargetMode="External"/><Relationship Id="rId119" Type="http://schemas.openxmlformats.org/officeDocument/2006/relationships/hyperlink" Target="https://www.sgh.waw.pl/en" TargetMode="External"/><Relationship Id="rId44" Type="http://schemas.openxmlformats.org/officeDocument/2006/relationships/hyperlink" Target="https://www.umontpellier.fr/" TargetMode="External"/><Relationship Id="rId60" Type="http://schemas.openxmlformats.org/officeDocument/2006/relationships/hyperlink" Target="http://www.storkinesiology.org/" TargetMode="External"/><Relationship Id="rId65" Type="http://schemas.openxmlformats.org/officeDocument/2006/relationships/hyperlink" Target="https://jnc.psychopen.eu/index.php/jnc" TargetMode="External"/><Relationship Id="rId81" Type="http://schemas.openxmlformats.org/officeDocument/2006/relationships/hyperlink" Target="https://precisionnanomedicine.com/" TargetMode="External"/><Relationship Id="rId86" Type="http://schemas.openxmlformats.org/officeDocument/2006/relationships/hyperlink" Target="https://scipost.org/foundation" TargetMode="External"/><Relationship Id="rId130" Type="http://schemas.openxmlformats.org/officeDocument/2006/relationships/hyperlink" Target="https://www.uzh.ch/en.html" TargetMode="External"/><Relationship Id="rId135" Type="http://schemas.openxmlformats.org/officeDocument/2006/relationships/hyperlink" Target="https://tellusjournal.org/" TargetMode="External"/><Relationship Id="rId13" Type="http://schemas.openxmlformats.org/officeDocument/2006/relationships/hyperlink" Target="http://www.maths.uq.edu.au/" TargetMode="External"/><Relationship Id="rId18" Type="http://schemas.openxmlformats.org/officeDocument/2006/relationships/hyperlink" Target="https://ejde.math.txstate.edu/" TargetMode="External"/><Relationship Id="rId39" Type="http://schemas.openxmlformats.org/officeDocument/2006/relationships/hyperlink" Target="https://lmcs.episciences.org/page/lmcs-ev" TargetMode="External"/><Relationship Id="rId109" Type="http://schemas.openxmlformats.org/officeDocument/2006/relationships/hyperlink" Target="https://www.arizona.edu/" TargetMode="External"/><Relationship Id="rId34" Type="http://schemas.openxmlformats.org/officeDocument/2006/relationships/hyperlink" Target="https://lib.jucs.org/" TargetMode="External"/><Relationship Id="rId50" Type="http://schemas.openxmlformats.org/officeDocument/2006/relationships/hyperlink" Target="https://imath.kiev.ua/?lang=en" TargetMode="External"/><Relationship Id="rId55" Type="http://schemas.openxmlformats.org/officeDocument/2006/relationships/hyperlink" Target="https://www.beilstein-journals.org/bjoc/" TargetMode="External"/><Relationship Id="rId76" Type="http://schemas.openxmlformats.org/officeDocument/2006/relationships/hyperlink" Target="https://www.maynoothuniversity.ie/" TargetMode="External"/><Relationship Id="rId97" Type="http://schemas.openxmlformats.org/officeDocument/2006/relationships/hyperlink" Target="https://acme-journal.org/index.php/acme/about" TargetMode="External"/><Relationship Id="rId104" Type="http://schemas.openxmlformats.org/officeDocument/2006/relationships/hyperlink" Target="https://ejop.psychopen.eu/index.php/ejop" TargetMode="External"/><Relationship Id="rId120" Type="http://schemas.openxmlformats.org/officeDocument/2006/relationships/hyperlink" Target="https://spb.psychopen.eu/index.php/spb" TargetMode="External"/><Relationship Id="rId125" Type="http://schemas.openxmlformats.org/officeDocument/2006/relationships/hyperlink" Target="https://cadernos.abralin.org/index.php/cadernos" TargetMode="External"/><Relationship Id="rId141" Type="http://schemas.openxmlformats.org/officeDocument/2006/relationships/hyperlink" Target="https://journalhosting.ucalgary.ca/index.php/jcph/index" TargetMode="External"/><Relationship Id="rId146" Type="http://schemas.openxmlformats.org/officeDocument/2006/relationships/hyperlink" Target="https://qane-afi.casn.ca/journal/" TargetMode="External"/><Relationship Id="rId7" Type="http://schemas.openxmlformats.org/officeDocument/2006/relationships/hyperlink" Target="https://journals.library.ualberta.ca/vamp/index.php/VAMP/" TargetMode="External"/><Relationship Id="rId71" Type="http://schemas.openxmlformats.org/officeDocument/2006/relationships/hyperlink" Target="https://nbdt.scholasticahq.com/" TargetMode="External"/><Relationship Id="rId92" Type="http://schemas.openxmlformats.org/officeDocument/2006/relationships/hyperlink" Target="https://www.unige.ch/biblio/en/oap" TargetMode="External"/><Relationship Id="rId2" Type="http://schemas.openxmlformats.org/officeDocument/2006/relationships/hyperlink" Target="https://publishing.umich.edu/" TargetMode="External"/><Relationship Id="rId29" Type="http://schemas.openxmlformats.org/officeDocument/2006/relationships/hyperlink" Target="http://www.centre-mersenne.org/" TargetMode="External"/><Relationship Id="rId24" Type="http://schemas.openxmlformats.org/officeDocument/2006/relationships/hyperlink" Target="https://epiga.episciences.org/" TargetMode="External"/><Relationship Id="rId40" Type="http://schemas.openxmlformats.org/officeDocument/2006/relationships/hyperlink" Target="https://nzjmath.org/index.php/NZJMATH" TargetMode="External"/><Relationship Id="rId45" Type="http://schemas.openxmlformats.org/officeDocument/2006/relationships/hyperlink" Target="https://projecteuclid.org/journals/probability-surveys" TargetMode="External"/><Relationship Id="rId66" Type="http://schemas.openxmlformats.org/officeDocument/2006/relationships/hyperlink" Target="https://www.the-mcls.org/" TargetMode="External"/><Relationship Id="rId87" Type="http://schemas.openxmlformats.org/officeDocument/2006/relationships/hyperlink" Target="https://scipost.org/SciPostPhysLectNotes/about" TargetMode="External"/><Relationship Id="rId110" Type="http://schemas.openxmlformats.org/officeDocument/2006/relationships/hyperlink" Target="https://open.lnu.se/index.php/metapsychology/about" TargetMode="External"/><Relationship Id="rId115" Type="http://schemas.openxmlformats.org/officeDocument/2006/relationships/hyperlink" Target="https://www.ekt.gr/en" TargetMode="External"/><Relationship Id="rId131" Type="http://schemas.openxmlformats.org/officeDocument/2006/relationships/hyperlink" Target="https://afenet-journal.org/" TargetMode="External"/><Relationship Id="rId136" Type="http://schemas.openxmlformats.org/officeDocument/2006/relationships/hyperlink" Target="https://www.erudit.org/fr/revues/aporia/" TargetMode="External"/><Relationship Id="rId61" Type="http://schemas.openxmlformats.org/officeDocument/2006/relationships/hyperlink" Target="https://europeanjournaloftaxonomy.eu/index.php/ejt" TargetMode="External"/><Relationship Id="rId82" Type="http://schemas.openxmlformats.org/officeDocument/2006/relationships/hyperlink" Target="https://precisionnanomedicine.com/" TargetMode="External"/><Relationship Id="rId19" Type="http://schemas.openxmlformats.org/officeDocument/2006/relationships/hyperlink" Target="http://www.txstate.edu/math" TargetMode="External"/><Relationship Id="rId14" Type="http://schemas.openxmlformats.org/officeDocument/2006/relationships/hyperlink" Target="https://dmtcs.episciences.org/" TargetMode="External"/><Relationship Id="rId30" Type="http://schemas.openxmlformats.org/officeDocument/2006/relationships/hyperlink" Target="https://jocg.org/index.php/jocg/index" TargetMode="External"/><Relationship Id="rId35" Type="http://schemas.openxmlformats.org/officeDocument/2006/relationships/hyperlink" Target="https://www.tugraz.at/en/home" TargetMode="External"/><Relationship Id="rId56" Type="http://schemas.openxmlformats.org/officeDocument/2006/relationships/hyperlink" Target="http://www.beilstein-institut.de/" TargetMode="External"/><Relationship Id="rId77" Type="http://schemas.openxmlformats.org/officeDocument/2006/relationships/hyperlink" Target="https://peercommunityjournal.org/journals/PCJ/" TargetMode="External"/><Relationship Id="rId100" Type="http://schemas.openxmlformats.org/officeDocument/2006/relationships/hyperlink" Target="https://ecoinsee.org/journal/ojs/index.php/ees/index" TargetMode="External"/><Relationship Id="rId105" Type="http://schemas.openxmlformats.org/officeDocument/2006/relationships/hyperlink" Target="https://psychopen.eu/" TargetMode="External"/><Relationship Id="rId126" Type="http://schemas.openxmlformats.org/officeDocument/2006/relationships/hyperlink" Target="https://www.abralin.org/" TargetMode="External"/><Relationship Id="rId147" Type="http://schemas.openxmlformats.org/officeDocument/2006/relationships/vmlDrawing" Target="../drawings/vmlDrawing2.vml"/><Relationship Id="rId8" Type="http://schemas.openxmlformats.org/officeDocument/2006/relationships/hyperlink" Target="https://storkjournals.org/index.php/cik" TargetMode="External"/><Relationship Id="rId51" Type="http://schemas.openxmlformats.org/officeDocument/2006/relationships/hyperlink" Target="https://smai-jcm.centre-mersenne.org/journals/SMAI-JCM/" TargetMode="External"/><Relationship Id="rId72" Type="http://schemas.openxmlformats.org/officeDocument/2006/relationships/hyperlink" Target="https://nbdt.scholasticahq.com/about" TargetMode="External"/><Relationship Id="rId93" Type="http://schemas.openxmlformats.org/officeDocument/2006/relationships/hyperlink" Target="https://veterinaryevidence.org/index.php/ve" TargetMode="External"/><Relationship Id="rId98" Type="http://schemas.openxmlformats.org/officeDocument/2006/relationships/hyperlink" Target="https://ices.library.ubc.ca/index.php/criticaled/" TargetMode="External"/><Relationship Id="rId121" Type="http://schemas.openxmlformats.org/officeDocument/2006/relationships/hyperlink" Target="https://psychopen.eu/" TargetMode="External"/><Relationship Id="rId142" Type="http://schemas.openxmlformats.org/officeDocument/2006/relationships/hyperlink" Target="https://www.erudit.org/en/journals/ijwpc/" TargetMode="External"/><Relationship Id="rId3" Type="http://schemas.openxmlformats.org/officeDocument/2006/relationships/hyperlink" Target="https://journals.uclpress.co.uk/ucloe" TargetMode="External"/><Relationship Id="rId25" Type="http://schemas.openxmlformats.org/officeDocument/2006/relationships/hyperlink" Target="https://revista-em.unex.es/index.php/EM/index" TargetMode="External"/><Relationship Id="rId46" Type="http://schemas.openxmlformats.org/officeDocument/2006/relationships/hyperlink" Target="https://www.imstat.org/" TargetMode="External"/><Relationship Id="rId67" Type="http://schemas.openxmlformats.org/officeDocument/2006/relationships/hyperlink" Target="https://joss.theoj.org/" TargetMode="External"/><Relationship Id="rId116" Type="http://schemas.openxmlformats.org/officeDocument/2006/relationships/hyperlink" Target="https://revistas.unlp.edu.ar/revpsi/" TargetMode="External"/><Relationship Id="rId137" Type="http://schemas.openxmlformats.org/officeDocument/2006/relationships/hyperlink" Target="https://www.erudit.org/" TargetMode="External"/><Relationship Id="rId20" Type="http://schemas.openxmlformats.org/officeDocument/2006/relationships/hyperlink" Target="https://imstat.org/journals-and-publications/electronic-journal-of-probability/" TargetMode="External"/><Relationship Id="rId41" Type="http://schemas.openxmlformats.org/officeDocument/2006/relationships/hyperlink" Target="https://nzmathsoc.org.nz/" TargetMode="External"/><Relationship Id="rId62" Type="http://schemas.openxmlformats.org/officeDocument/2006/relationships/hyperlink" Target="https://www.uni-muenster.de/Ejournals/index.php/fnp/" TargetMode="External"/><Relationship Id="rId83" Type="http://schemas.openxmlformats.org/officeDocument/2006/relationships/hyperlink" Target="https://scipost.org/SciPostPhys/about" TargetMode="External"/><Relationship Id="rId88" Type="http://schemas.openxmlformats.org/officeDocument/2006/relationships/hyperlink" Target="https://scipost.org/foundation" TargetMode="External"/><Relationship Id="rId111" Type="http://schemas.openxmlformats.org/officeDocument/2006/relationships/hyperlink" Target="https://lnu.se/" TargetMode="External"/><Relationship Id="rId132" Type="http://schemas.openxmlformats.org/officeDocument/2006/relationships/hyperlink" Target="https://jsid.edu.et/index.php/jsid/about" TargetMode="External"/><Relationship Id="rId15" Type="http://schemas.openxmlformats.org/officeDocument/2006/relationships/hyperlink" Target="https://imstat.org/journals-and-publications/electronic-communications-in-probability/" TargetMode="External"/><Relationship Id="rId36" Type="http://schemas.openxmlformats.org/officeDocument/2006/relationships/hyperlink" Target="https://lematematiche.dmi.unict.it/" TargetMode="External"/><Relationship Id="rId57" Type="http://schemas.openxmlformats.org/officeDocument/2006/relationships/hyperlink" Target="https://www.beilstein-journals.org/bjnano/home" TargetMode="External"/><Relationship Id="rId106" Type="http://schemas.openxmlformats.org/officeDocument/2006/relationships/hyperlink" Target="https://fennia.journal.fi/" TargetMode="External"/><Relationship Id="rId127" Type="http://schemas.openxmlformats.org/officeDocument/2006/relationships/hyperlink" Target="https://constructions.journals.hhu.de/about" TargetMode="External"/><Relationship Id="rId10" Type="http://schemas.openxmlformats.org/officeDocument/2006/relationships/hyperlink" Target="https://afst.centre-mersenne.org/" TargetMode="External"/><Relationship Id="rId31" Type="http://schemas.openxmlformats.org/officeDocument/2006/relationships/hyperlink" Target="https://jgaa.info/index.php/jgaa" TargetMode="External"/><Relationship Id="rId52" Type="http://schemas.openxmlformats.org/officeDocument/2006/relationships/hyperlink" Target="http://www.centre-mersenne.org/" TargetMode="External"/><Relationship Id="rId73" Type="http://schemas.openxmlformats.org/officeDocument/2006/relationships/hyperlink" Target="https://njg.geologi.no/" TargetMode="External"/><Relationship Id="rId78" Type="http://schemas.openxmlformats.org/officeDocument/2006/relationships/hyperlink" Target="http://www.centre-mersenne.org/" TargetMode="External"/><Relationship Id="rId94" Type="http://schemas.openxmlformats.org/officeDocument/2006/relationships/hyperlink" Target="https://knowledge.rcvs.org.uk/home/" TargetMode="External"/><Relationship Id="rId99" Type="http://schemas.openxmlformats.org/officeDocument/2006/relationships/hyperlink" Target="http://blogs.ubc.ca/ices/" TargetMode="External"/><Relationship Id="rId101" Type="http://schemas.openxmlformats.org/officeDocument/2006/relationships/hyperlink" Target="https://ecoinsee.org/" TargetMode="External"/><Relationship Id="rId122" Type="http://schemas.openxmlformats.org/officeDocument/2006/relationships/hyperlink" Target="https://www.hope.uzh.ch/scoms/" TargetMode="External"/><Relationship Id="rId143" Type="http://schemas.openxmlformats.org/officeDocument/2006/relationships/hyperlink" Target="https://www.erudit.org/" TargetMode="External"/><Relationship Id="rId148" Type="http://schemas.openxmlformats.org/officeDocument/2006/relationships/comments" Target="../comments2.xml"/><Relationship Id="rId4" Type="http://schemas.openxmlformats.org/officeDocument/2006/relationships/hyperlink" Target="https://journals.uclpress.co.uk/" TargetMode="External"/><Relationship Id="rId9" Type="http://schemas.openxmlformats.org/officeDocument/2006/relationships/hyperlink" Target="https://www.advancesincombinatorics.com/" TargetMode="External"/><Relationship Id="rId26" Type="http://schemas.openxmlformats.org/officeDocument/2006/relationships/hyperlink" Target="https://opendata.unex.es/investiga/institutos-de-investigacion/IMUEX" TargetMode="External"/><Relationship Id="rId47" Type="http://schemas.openxmlformats.org/officeDocument/2006/relationships/hyperlink" Target="https://inmabb.criba.edu.ar/revuma/" TargetMode="External"/><Relationship Id="rId68" Type="http://schemas.openxmlformats.org/officeDocument/2006/relationships/hyperlink" Target="https://joss.theoj.org/" TargetMode="External"/><Relationship Id="rId89" Type="http://schemas.openxmlformats.org/officeDocument/2006/relationships/hyperlink" Target="https://scipost.org/SciPostPhysProc/about" TargetMode="External"/><Relationship Id="rId112" Type="http://schemas.openxmlformats.org/officeDocument/2006/relationships/hyperlink" Target="https://sciendo.com/journal/PLC" TargetMode="External"/><Relationship Id="rId133" Type="http://schemas.openxmlformats.org/officeDocument/2006/relationships/hyperlink" Target="http://publicacoes.uor.edu.ao/index.php/sapientiae" TargetMode="External"/><Relationship Id="rId16" Type="http://schemas.openxmlformats.org/officeDocument/2006/relationships/hyperlink" Target="https://imstat.org/" TargetMode="External"/><Relationship Id="rId37" Type="http://schemas.openxmlformats.org/officeDocument/2006/relationships/hyperlink" Target="https://www.unict.it/en" TargetMode="External"/><Relationship Id="rId58" Type="http://schemas.openxmlformats.org/officeDocument/2006/relationships/hyperlink" Target="http://www.beilstein-institut.de/" TargetMode="External"/><Relationship Id="rId79" Type="http://schemas.openxmlformats.org/officeDocument/2006/relationships/hyperlink" Target="https://psicologicajournal.com/" TargetMode="External"/><Relationship Id="rId102" Type="http://schemas.openxmlformats.org/officeDocument/2006/relationships/hyperlink" Target="https://epaa.asu.edu/index.php/epaa" TargetMode="External"/><Relationship Id="rId123" Type="http://schemas.openxmlformats.org/officeDocument/2006/relationships/hyperlink" Target="https://bioling.psychopen.eu/index.php/bioling" TargetMode="External"/><Relationship Id="rId144" Type="http://schemas.openxmlformats.org/officeDocument/2006/relationships/hyperlink" Target="https://www.erudit.org/en/journals/qaneafi/"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math.u-szeged.hu/ejqtde/index.html" TargetMode="External"/><Relationship Id="rId21" Type="http://schemas.openxmlformats.org/officeDocument/2006/relationships/hyperlink" Target="https://www.erudit.org/fr/revues/enjeux/" TargetMode="External"/><Relationship Id="rId42" Type="http://schemas.openxmlformats.org/officeDocument/2006/relationships/hyperlink" Target="https://www.openlibhums.org/" TargetMode="External"/><Relationship Id="rId63" Type="http://schemas.openxmlformats.org/officeDocument/2006/relationships/hyperlink" Target="https://publishing.umich.edu/" TargetMode="External"/><Relationship Id="rId84" Type="http://schemas.openxmlformats.org/officeDocument/2006/relationships/hyperlink" Target="https://www.westminsterpapers.org/" TargetMode="External"/><Relationship Id="rId138" Type="http://schemas.openxmlformats.org/officeDocument/2006/relationships/hyperlink" Target="https://journalhosting.ucalgary.ca/index.php/cmej" TargetMode="External"/><Relationship Id="rId16" Type="http://schemas.openxmlformats.org/officeDocument/2006/relationships/hyperlink" Target="http://www.recherche-qualitative.qc.ca/revue/" TargetMode="External"/><Relationship Id="rId107" Type="http://schemas.openxmlformats.org/officeDocument/2006/relationships/hyperlink" Target="https://www.ajol.info/index.php/ljh/index" TargetMode="External"/><Relationship Id="rId11" Type="http://schemas.openxmlformats.org/officeDocument/2006/relationships/hyperlink" Target="https://www.erudit.org/fr/revues/mi/" TargetMode="External"/><Relationship Id="rId32" Type="http://schemas.openxmlformats.org/officeDocument/2006/relationships/hyperlink" Target="https://www.openlibhums.org/" TargetMode="External"/><Relationship Id="rId37" Type="http://schemas.openxmlformats.org/officeDocument/2006/relationships/hyperlink" Target="https://star-linguistics.org/" TargetMode="External"/><Relationship Id="rId53" Type="http://schemas.openxmlformats.org/officeDocument/2006/relationships/hyperlink" Target="https://afm.episciences.org/" TargetMode="External"/><Relationship Id="rId58" Type="http://schemas.openxmlformats.org/officeDocument/2006/relationships/hyperlink" Target="https://journals.library.ryerson.ca/index.php/ihtp/index" TargetMode="External"/><Relationship Id="rId74" Type="http://schemas.openxmlformats.org/officeDocument/2006/relationships/hyperlink" Target="https://journals.publishing.umich.edu/dialectic/" TargetMode="External"/><Relationship Id="rId79" Type="http://schemas.openxmlformats.org/officeDocument/2006/relationships/hyperlink" Target="http://www.escholarship.org/" TargetMode="External"/><Relationship Id="rId102" Type="http://schemas.openxmlformats.org/officeDocument/2006/relationships/hyperlink" Target="https://www.erudit.org/" TargetMode="External"/><Relationship Id="rId123" Type="http://schemas.openxmlformats.org/officeDocument/2006/relationships/hyperlink" Target="https://theoretics.episciences.org/" TargetMode="External"/><Relationship Id="rId128" Type="http://schemas.openxmlformats.org/officeDocument/2006/relationships/hyperlink" Target="https://sites.google.com/site/boletinunop/" TargetMode="External"/><Relationship Id="rId5" Type="http://schemas.openxmlformats.org/officeDocument/2006/relationships/hyperlink" Target="https://www.erudit.org/fr/revues/crimino/" TargetMode="External"/><Relationship Id="rId90" Type="http://schemas.openxmlformats.org/officeDocument/2006/relationships/hyperlink" Target="https://www.erudit.org/en/journals/cjnser/" TargetMode="External"/><Relationship Id="rId95" Type="http://schemas.openxmlformats.org/officeDocument/2006/relationships/hyperlink" Target="https://www.erudit.org/fr/revues/af/" TargetMode="External"/><Relationship Id="rId22" Type="http://schemas.openxmlformats.org/officeDocument/2006/relationships/hyperlink" Target="https://www.erudit.org/" TargetMode="External"/><Relationship Id="rId27" Type="http://schemas.openxmlformats.org/officeDocument/2006/relationships/hyperlink" Target="https://www.erudit.org/fr/revues/rjs/" TargetMode="External"/><Relationship Id="rId43" Type="http://schemas.openxmlformats.org/officeDocument/2006/relationships/hyperlink" Target="https://www.openlibhums.org/" TargetMode="External"/><Relationship Id="rId48" Type="http://schemas.openxmlformats.org/officeDocument/2006/relationships/hyperlink" Target="https://medicaljournalssweden.se/actaodontologica" TargetMode="External"/><Relationship Id="rId64" Type="http://schemas.openxmlformats.org/officeDocument/2006/relationships/hyperlink" Target="https://silkroadjournal.online/" TargetMode="External"/><Relationship Id="rId69" Type="http://schemas.openxmlformats.org/officeDocument/2006/relationships/hyperlink" Target="https://www.erudit.org/" TargetMode="External"/><Relationship Id="rId113" Type="http://schemas.openxmlformats.org/officeDocument/2006/relationships/hyperlink" Target="https://mapletransactions.org/index.php/maple" TargetMode="External"/><Relationship Id="rId118" Type="http://schemas.openxmlformats.org/officeDocument/2006/relationships/hyperlink" Target="https://higher-structures.math.cas.cz/" TargetMode="External"/><Relationship Id="rId134" Type="http://schemas.openxmlformats.org/officeDocument/2006/relationships/hyperlink" Target="https://www.ethjhealths.org/" TargetMode="External"/><Relationship Id="rId80" Type="http://schemas.openxmlformats.org/officeDocument/2006/relationships/hyperlink" Target="https://journals.publishing.umich.edu/tia/" TargetMode="External"/><Relationship Id="rId85" Type="http://schemas.openxmlformats.org/officeDocument/2006/relationships/hyperlink" Target="https://uwestminsterpress.co.uk/" TargetMode="External"/><Relationship Id="rId12" Type="http://schemas.openxmlformats.org/officeDocument/2006/relationships/hyperlink" Target="https://www.managementinternational.ca/" TargetMode="External"/><Relationship Id="rId17" Type="http://schemas.openxmlformats.org/officeDocument/2006/relationships/hyperlink" Target="https://www.erudit.org/fr/revues/ri/" TargetMode="External"/><Relationship Id="rId33" Type="http://schemas.openxmlformats.org/officeDocument/2006/relationships/hyperlink" Target="https://www.energyhumanities.ca/" TargetMode="External"/><Relationship Id="rId38" Type="http://schemas.openxmlformats.org/officeDocument/2006/relationships/hyperlink" Target="https://www.openlibhums.org/" TargetMode="External"/><Relationship Id="rId59" Type="http://schemas.openxmlformats.org/officeDocument/2006/relationships/hyperlink" Target="http://jocg.org/" TargetMode="External"/><Relationship Id="rId103" Type="http://schemas.openxmlformats.org/officeDocument/2006/relationships/hyperlink" Target="https://www.erudit.org/en/journals/iipj/" TargetMode="External"/><Relationship Id="rId108" Type="http://schemas.openxmlformats.org/officeDocument/2006/relationships/hyperlink" Target="http://revues.imist.ma/?journal=REMAREM" TargetMode="External"/><Relationship Id="rId124" Type="http://schemas.openxmlformats.org/officeDocument/2006/relationships/hyperlink" Target="https://theoretics.episciences.org/" TargetMode="External"/><Relationship Id="rId129" Type="http://schemas.openxmlformats.org/officeDocument/2006/relationships/hyperlink" Target="https://www.jsys.org/read" TargetMode="External"/><Relationship Id="rId54" Type="http://schemas.openxmlformats.org/officeDocument/2006/relationships/hyperlink" Target="https://popups.lib.uliege.be/cmc/" TargetMode="External"/><Relationship Id="rId70" Type="http://schemas.openxmlformats.org/officeDocument/2006/relationships/hyperlink" Target="https://jiss.aberdeenunipress.org/" TargetMode="External"/><Relationship Id="rId75" Type="http://schemas.openxmlformats.org/officeDocument/2006/relationships/hyperlink" Target="https://publishing.umich.edu/" TargetMode="External"/><Relationship Id="rId91" Type="http://schemas.openxmlformats.org/officeDocument/2006/relationships/hyperlink" Target="https://www.erudit.org/" TargetMode="External"/><Relationship Id="rId96" Type="http://schemas.openxmlformats.org/officeDocument/2006/relationships/hyperlink" Target="https://www.erudit.org/" TargetMode="External"/><Relationship Id="rId1" Type="http://schemas.openxmlformats.org/officeDocument/2006/relationships/hyperlink" Target="https://www.openlibhums.org/" TargetMode="External"/><Relationship Id="rId6" Type="http://schemas.openxmlformats.org/officeDocument/2006/relationships/hyperlink" Target="https://pum.umontreal.ca/revues/criminologie" TargetMode="External"/><Relationship Id="rId23" Type="http://schemas.openxmlformats.org/officeDocument/2006/relationships/hyperlink" Target="https://www.erudit.org/fr/revues/fp/" TargetMode="External"/><Relationship Id="rId28" Type="http://schemas.openxmlformats.org/officeDocument/2006/relationships/hyperlink" Target="https://rjs.inrs.ca/index.php/rjs/index" TargetMode="External"/><Relationship Id="rId49" Type="http://schemas.openxmlformats.org/officeDocument/2006/relationships/hyperlink" Target="https://medicaljournalssweden.se/actaoncologica/" TargetMode="External"/><Relationship Id="rId114" Type="http://schemas.openxmlformats.org/officeDocument/2006/relationships/hyperlink" Target="https://algebraicgeometry.nl/" TargetMode="External"/><Relationship Id="rId119" Type="http://schemas.openxmlformats.org/officeDocument/2006/relationships/hyperlink" Target="https://www.math.cas.cz/" TargetMode="External"/><Relationship Id="rId44" Type="http://schemas.openxmlformats.org/officeDocument/2006/relationships/hyperlink" Target="https://medicaljournalssweden.se/JPHS/" TargetMode="External"/><Relationship Id="rId60" Type="http://schemas.openxmlformats.org/officeDocument/2006/relationships/hyperlink" Target="https://medicaljournalssweden.se/biid/index" TargetMode="External"/><Relationship Id="rId65" Type="http://schemas.openxmlformats.org/officeDocument/2006/relationships/hyperlink" Target="https://uwestminsterpress.co.uk/" TargetMode="External"/><Relationship Id="rId81" Type="http://schemas.openxmlformats.org/officeDocument/2006/relationships/hyperlink" Target="https://publishing.umich.edu/" TargetMode="External"/><Relationship Id="rId86" Type="http://schemas.openxmlformats.org/officeDocument/2006/relationships/hyperlink" Target="https://www.erudit.org/en/journals/dwr/" TargetMode="External"/><Relationship Id="rId130" Type="http://schemas.openxmlformats.org/officeDocument/2006/relationships/hyperlink" Target="https://openjournals.library.sydney.edu.au/IEJ/index" TargetMode="External"/><Relationship Id="rId135" Type="http://schemas.openxmlformats.org/officeDocument/2006/relationships/hyperlink" Target="http://www.mmj.mw/" TargetMode="External"/><Relationship Id="rId13" Type="http://schemas.openxmlformats.org/officeDocument/2006/relationships/hyperlink" Target="https://www.erudit.org/fr/revues/rrlmm/" TargetMode="External"/><Relationship Id="rId18" Type="http://schemas.openxmlformats.org/officeDocument/2006/relationships/hyperlink" Target="https://www.riir.ulaval.ca/" TargetMode="External"/><Relationship Id="rId39" Type="http://schemas.openxmlformats.org/officeDocument/2006/relationships/hyperlink" Target="https://www.theoryandsocialinquiry.org/" TargetMode="External"/><Relationship Id="rId109" Type="http://schemas.openxmlformats.org/officeDocument/2006/relationships/hyperlink" Target="https://www.ajol.info/index.php/sajee" TargetMode="External"/><Relationship Id="rId34" Type="http://schemas.openxmlformats.org/officeDocument/2006/relationships/hyperlink" Target="https://www.openlibhums.org/" TargetMode="External"/><Relationship Id="rId50" Type="http://schemas.openxmlformats.org/officeDocument/2006/relationships/hyperlink" Target="https://actaorthop.org/actao/" TargetMode="External"/><Relationship Id="rId55" Type="http://schemas.openxmlformats.org/officeDocument/2006/relationships/hyperlink" Target="https://cjrt.ca/about" TargetMode="External"/><Relationship Id="rId76" Type="http://schemas.openxmlformats.org/officeDocument/2006/relationships/hyperlink" Target="https://www.boredomsociety.com/jbs/index.php/journal" TargetMode="External"/><Relationship Id="rId97" Type="http://schemas.openxmlformats.org/officeDocument/2006/relationships/hyperlink" Target="https://www.erudit.org/fr/revues/lsp/" TargetMode="External"/><Relationship Id="rId104" Type="http://schemas.openxmlformats.org/officeDocument/2006/relationships/hyperlink" Target="https://www.erudit.org/" TargetMode="External"/><Relationship Id="rId120" Type="http://schemas.openxmlformats.org/officeDocument/2006/relationships/hyperlink" Target="https://revistas.unal.edu.co/index.php/recolma" TargetMode="External"/><Relationship Id="rId125" Type="http://schemas.openxmlformats.org/officeDocument/2006/relationships/hyperlink" Target="https://theoryofcomputing.org/introduction.html" TargetMode="External"/><Relationship Id="rId7" Type="http://schemas.openxmlformats.org/officeDocument/2006/relationships/hyperlink" Target="https://www.erudit.org/fr/revues/ethiqueedufor/" TargetMode="External"/><Relationship Id="rId71" Type="http://schemas.openxmlformats.org/officeDocument/2006/relationships/hyperlink" Target="https://aberdeenunipress.org/" TargetMode="External"/><Relationship Id="rId92" Type="http://schemas.openxmlformats.org/officeDocument/2006/relationships/hyperlink" Target="https://www.erudit.org/en/journals/cje/" TargetMode="External"/><Relationship Id="rId2" Type="http://schemas.openxmlformats.org/officeDocument/2006/relationships/hyperlink" Target="https://www.cambridge.org/core/journals/anatolian-studies" TargetMode="External"/><Relationship Id="rId29" Type="http://schemas.openxmlformats.org/officeDocument/2006/relationships/hyperlink" Target="https://www.erudit.org/fr/revues/rqdi/" TargetMode="External"/><Relationship Id="rId24" Type="http://schemas.openxmlformats.org/officeDocument/2006/relationships/hyperlink" Target="https://www.erudit.org/" TargetMode="External"/><Relationship Id="rId40" Type="http://schemas.openxmlformats.org/officeDocument/2006/relationships/hyperlink" Target="https://www.openlibhums.org/" TargetMode="External"/><Relationship Id="rId45" Type="http://schemas.openxmlformats.org/officeDocument/2006/relationships/hyperlink" Target="https://medicaljournalssweden.se/jrm-cc/index" TargetMode="External"/><Relationship Id="rId66" Type="http://schemas.openxmlformats.org/officeDocument/2006/relationships/hyperlink" Target="https://www.actaorthop.org/actao/" TargetMode="External"/><Relationship Id="rId87" Type="http://schemas.openxmlformats.org/officeDocument/2006/relationships/hyperlink" Target="https://www.erudit.org/" TargetMode="External"/><Relationship Id="rId110" Type="http://schemas.openxmlformats.org/officeDocument/2006/relationships/hyperlink" Target="https://www.erudit.org/fr/revues/percees/" TargetMode="External"/><Relationship Id="rId115" Type="http://schemas.openxmlformats.org/officeDocument/2006/relationships/hyperlink" Target="https://compositio.nl/foundation" TargetMode="External"/><Relationship Id="rId131" Type="http://schemas.openxmlformats.org/officeDocument/2006/relationships/hyperlink" Target="http://ocies.org/" TargetMode="External"/><Relationship Id="rId136" Type="http://schemas.openxmlformats.org/officeDocument/2006/relationships/hyperlink" Target="https://www.ajol.info/index.php/wsa" TargetMode="External"/><Relationship Id="rId61" Type="http://schemas.openxmlformats.org/officeDocument/2006/relationships/hyperlink" Target="https://afm.episciences.org/" TargetMode="External"/><Relationship Id="rId82" Type="http://schemas.openxmlformats.org/officeDocument/2006/relationships/hyperlink" Target="https://journals.publishing.umich.edu/jmmh/" TargetMode="External"/><Relationship Id="rId19" Type="http://schemas.openxmlformats.org/officeDocument/2006/relationships/hyperlink" Target="https://www.erudit.org/fr/revues/communitas/" TargetMode="External"/><Relationship Id="rId14" Type="http://schemas.openxmlformats.org/officeDocument/2006/relationships/hyperlink" Target="https://revuemultimodalites.com/" TargetMode="External"/><Relationship Id="rId30" Type="http://schemas.openxmlformats.org/officeDocument/2006/relationships/hyperlink" Target="https://edition.uqam.ca/rqdi/index" TargetMode="External"/><Relationship Id="rId35" Type="http://schemas.openxmlformats.org/officeDocument/2006/relationships/hyperlink" Target="https://www.journal-psychoanalysis.eu/" TargetMode="External"/><Relationship Id="rId56" Type="http://schemas.openxmlformats.org/officeDocument/2006/relationships/hyperlink" Target="https://cjrt.ca/about" TargetMode="External"/><Relationship Id="rId77" Type="http://schemas.openxmlformats.org/officeDocument/2006/relationships/hyperlink" Target="https://www.boredomsociety.com/jbs/index.php/journal/management/settings/www.boredomsociety.com" TargetMode="External"/><Relationship Id="rId100" Type="http://schemas.openxmlformats.org/officeDocument/2006/relationships/hyperlink" Target="https://www.erudit.org/" TargetMode="External"/><Relationship Id="rId105" Type="http://schemas.openxmlformats.org/officeDocument/2006/relationships/hyperlink" Target="https://policyreview.info/" TargetMode="External"/><Relationship Id="rId126" Type="http://schemas.openxmlformats.org/officeDocument/2006/relationships/hyperlink" Target="https://revistaselectronicas.ujaen.es/index.php/atma" TargetMode="External"/><Relationship Id="rId8" Type="http://schemas.openxmlformats.org/officeDocument/2006/relationships/hyperlink" Target="https://www.ethique-en-education.com/" TargetMode="External"/><Relationship Id="rId51" Type="http://schemas.openxmlformats.org/officeDocument/2006/relationships/hyperlink" Target="https://medicaljournalssweden.se/jrm/" TargetMode="External"/><Relationship Id="rId72" Type="http://schemas.openxmlformats.org/officeDocument/2006/relationships/hyperlink" Target="https://jst.aberdeenunipress.org/" TargetMode="External"/><Relationship Id="rId93" Type="http://schemas.openxmlformats.org/officeDocument/2006/relationships/hyperlink" Target="https://www.erudit.org/" TargetMode="External"/><Relationship Id="rId98" Type="http://schemas.openxmlformats.org/officeDocument/2006/relationships/hyperlink" Target="https://www.erudit.org/" TargetMode="External"/><Relationship Id="rId121" Type="http://schemas.openxmlformats.org/officeDocument/2006/relationships/hyperlink" Target="https://unal.edu.co/" TargetMode="External"/><Relationship Id="rId3" Type="http://schemas.openxmlformats.org/officeDocument/2006/relationships/hyperlink" Target="https://www.erudit.org/fr/revues/ticetsociete/" TargetMode="External"/><Relationship Id="rId25" Type="http://schemas.openxmlformats.org/officeDocument/2006/relationships/hyperlink" Target="https://www.erudit.org/fr/revues/humainorg/" TargetMode="External"/><Relationship Id="rId46" Type="http://schemas.openxmlformats.org/officeDocument/2006/relationships/hyperlink" Target="https://medicaljournalssweden.se/SJU/index" TargetMode="External"/><Relationship Id="rId67" Type="http://schemas.openxmlformats.org/officeDocument/2006/relationships/hyperlink" Target="https://penn.manifoldapp.org/journals/ijwej" TargetMode="External"/><Relationship Id="rId116" Type="http://schemas.openxmlformats.org/officeDocument/2006/relationships/hyperlink" Target="https://discreteanalysisjournal.com/" TargetMode="External"/><Relationship Id="rId137" Type="http://schemas.openxmlformats.org/officeDocument/2006/relationships/hyperlink" Target="https://www.erudit.org/en/journals/cmej/" TargetMode="External"/><Relationship Id="rId20" Type="http://schemas.openxmlformats.org/officeDocument/2006/relationships/hyperlink" Target="https://www.erudit.org/" TargetMode="External"/><Relationship Id="rId41" Type="http://schemas.openxmlformats.org/officeDocument/2006/relationships/hyperlink" Target="https://intransition.openlibhums.org/" TargetMode="External"/><Relationship Id="rId62" Type="http://schemas.openxmlformats.org/officeDocument/2006/relationships/hyperlink" Target="https://journals.publishing.umich.edu/jgs/" TargetMode="External"/><Relationship Id="rId83" Type="http://schemas.openxmlformats.org/officeDocument/2006/relationships/hyperlink" Target="https://publishing.umich.edu/" TargetMode="External"/><Relationship Id="rId88" Type="http://schemas.openxmlformats.org/officeDocument/2006/relationships/hyperlink" Target="https://www.erudit.org/en/journals/ethe/" TargetMode="External"/><Relationship Id="rId111" Type="http://schemas.openxmlformats.org/officeDocument/2006/relationships/hyperlink" Target="https://www.erudit.org/" TargetMode="External"/><Relationship Id="rId132" Type="http://schemas.openxmlformats.org/officeDocument/2006/relationships/hyperlink" Target="https://ejournal.brin.go.id/treubia" TargetMode="External"/><Relationship Id="rId15" Type="http://schemas.openxmlformats.org/officeDocument/2006/relationships/hyperlink" Target="https://www.erudit.org/fr/revues/rechqual/" TargetMode="External"/><Relationship Id="rId36" Type="http://schemas.openxmlformats.org/officeDocument/2006/relationships/hyperlink" Target="https://www.openlibhums.org/" TargetMode="External"/><Relationship Id="rId57" Type="http://schemas.openxmlformats.org/officeDocument/2006/relationships/hyperlink" Target="https://mulpress.mcmaster.ca/hro-ors/index" TargetMode="External"/><Relationship Id="rId106" Type="http://schemas.openxmlformats.org/officeDocument/2006/relationships/hyperlink" Target="http://www.ogeesinstitute.edu.ng/journal" TargetMode="External"/><Relationship Id="rId127" Type="http://schemas.openxmlformats.org/officeDocument/2006/relationships/hyperlink" Target="https://www.avocetta.org/" TargetMode="External"/><Relationship Id="rId10" Type="http://schemas.openxmlformats.org/officeDocument/2006/relationships/hyperlink" Target="https://etudes-litteraires.ulaval.ca/" TargetMode="External"/><Relationship Id="rId31" Type="http://schemas.openxmlformats.org/officeDocument/2006/relationships/hyperlink" Target="https://www.mamsie.bbk.ac.uk/" TargetMode="External"/><Relationship Id="rId52" Type="http://schemas.openxmlformats.org/officeDocument/2006/relationships/hyperlink" Target="https://ems.press/journals/dm" TargetMode="External"/><Relationship Id="rId73" Type="http://schemas.openxmlformats.org/officeDocument/2006/relationships/hyperlink" Target="https://aberdeenunipress.org/" TargetMode="External"/><Relationship Id="rId78" Type="http://schemas.openxmlformats.org/officeDocument/2006/relationships/hyperlink" Target="https://escholarship.org/uc/himalayanlinguistics" TargetMode="External"/><Relationship Id="rId94" Type="http://schemas.openxmlformats.org/officeDocument/2006/relationships/hyperlink" Target="https://www.erudit.org/en/journals/cjs/" TargetMode="External"/><Relationship Id="rId99" Type="http://schemas.openxmlformats.org/officeDocument/2006/relationships/hyperlink" Target="https://www.erudit.org/revues/rea/" TargetMode="External"/><Relationship Id="rId101" Type="http://schemas.openxmlformats.org/officeDocument/2006/relationships/hyperlink" Target="https://www.erudit.org/en/journals/survsoc/" TargetMode="External"/><Relationship Id="rId122" Type="http://schemas.openxmlformats.org/officeDocument/2006/relationships/hyperlink" Target="https://imstat.org/journals-and-publications/statistics-surveys/" TargetMode="External"/><Relationship Id="rId4" Type="http://schemas.openxmlformats.org/officeDocument/2006/relationships/hyperlink" Target="https://revues.uqam.ca/revues-de-recherche-et-creation/tic-societe/" TargetMode="External"/><Relationship Id="rId9" Type="http://schemas.openxmlformats.org/officeDocument/2006/relationships/hyperlink" Target="https://www.erudit.org/fr/revues/etudlitt/" TargetMode="External"/><Relationship Id="rId26" Type="http://schemas.openxmlformats.org/officeDocument/2006/relationships/hyperlink" Target="https://www.erudit.org/" TargetMode="External"/><Relationship Id="rId47" Type="http://schemas.openxmlformats.org/officeDocument/2006/relationships/hyperlink" Target="https://medicaljournalssweden.se/actadv/" TargetMode="External"/><Relationship Id="rId68" Type="http://schemas.openxmlformats.org/officeDocument/2006/relationships/hyperlink" Target="https://www.erudit.org/fr/revues/cfsp/" TargetMode="External"/><Relationship Id="rId89" Type="http://schemas.openxmlformats.org/officeDocument/2006/relationships/hyperlink" Target="https://www.erudit.org/" TargetMode="External"/><Relationship Id="rId112" Type="http://schemas.openxmlformats.org/officeDocument/2006/relationships/hyperlink" Target="https://mrr.centre-mersenne.org/" TargetMode="External"/><Relationship Id="rId133" Type="http://schemas.openxmlformats.org/officeDocument/2006/relationships/hyperlink" Target="http://apc.aast.edu/ojs/index.php/A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07"/>
  <sheetViews>
    <sheetView zoomScale="120" zoomScaleNormal="120" workbookViewId="0"/>
  </sheetViews>
  <sheetFormatPr baseColWidth="10" defaultColWidth="11.1640625" defaultRowHeight="15" customHeight="1"/>
  <cols>
    <col min="1" max="1" width="6.5" customWidth="1"/>
    <col min="2" max="2" width="10.1640625" customWidth="1"/>
    <col min="3" max="3" width="12.5" customWidth="1"/>
    <col min="4" max="4" width="8.5" customWidth="1"/>
    <col min="5" max="5" width="40.1640625" customWidth="1"/>
    <col min="6" max="6" width="9.83203125" customWidth="1"/>
    <col min="7" max="7" width="7.33203125" customWidth="1"/>
    <col min="8" max="8" width="5.5" customWidth="1"/>
    <col min="9" max="9" width="7.33203125" customWidth="1"/>
    <col min="10" max="10" width="8.5" customWidth="1"/>
    <col min="11" max="11" width="39.5" customWidth="1"/>
    <col min="12" max="12" width="8.5" customWidth="1"/>
    <col min="13" max="13" width="7.5" customWidth="1"/>
    <col min="14" max="14" width="5.5" customWidth="1"/>
    <col min="15" max="15" width="7.33203125" customWidth="1"/>
    <col min="16" max="16" width="8.5" customWidth="1"/>
    <col min="17" max="17" width="43" customWidth="1"/>
    <col min="18" max="18" width="8.5" customWidth="1"/>
    <col min="19" max="19" width="7.6640625" customWidth="1"/>
    <col min="20" max="20" width="4.83203125" customWidth="1"/>
    <col min="21" max="21" width="7.5" customWidth="1"/>
    <col min="22" max="30" width="8.5" customWidth="1"/>
  </cols>
  <sheetData>
    <row r="1" spans="1:30" ht="51">
      <c r="A1" s="1" t="s">
        <v>0</v>
      </c>
      <c r="B1" s="2" t="s">
        <v>1</v>
      </c>
      <c r="C1" s="3" t="s">
        <v>2</v>
      </c>
      <c r="E1" s="4" t="s">
        <v>3</v>
      </c>
      <c r="F1" s="5" t="s">
        <v>4</v>
      </c>
      <c r="G1" s="6" t="s">
        <v>5</v>
      </c>
      <c r="H1" s="6"/>
      <c r="I1" s="7"/>
      <c r="K1" s="8" t="s">
        <v>3</v>
      </c>
      <c r="L1" s="9" t="s">
        <v>6</v>
      </c>
      <c r="M1" s="6" t="s">
        <v>7</v>
      </c>
      <c r="N1" s="6"/>
      <c r="O1" s="7"/>
      <c r="Q1" s="10" t="s">
        <v>3</v>
      </c>
      <c r="R1" s="11" t="s">
        <v>8</v>
      </c>
      <c r="S1" s="6" t="s">
        <v>9</v>
      </c>
      <c r="T1" s="6"/>
      <c r="U1" s="7"/>
      <c r="W1" s="12" t="s">
        <v>0</v>
      </c>
      <c r="X1" s="13" t="s">
        <v>10</v>
      </c>
      <c r="Y1" s="14" t="s">
        <v>11</v>
      </c>
      <c r="Z1" s="14" t="s">
        <v>12</v>
      </c>
      <c r="AA1" s="15"/>
      <c r="AB1" s="15"/>
      <c r="AC1" s="15"/>
      <c r="AD1" s="15"/>
    </row>
    <row r="2" spans="1:30" ht="16">
      <c r="A2" s="16">
        <v>1</v>
      </c>
      <c r="B2" s="17" t="s">
        <v>13</v>
      </c>
      <c r="C2" s="18">
        <v>10</v>
      </c>
      <c r="E2" s="19" t="s">
        <v>14</v>
      </c>
      <c r="F2" s="15">
        <f>$C$2</f>
        <v>10</v>
      </c>
      <c r="G2" s="15" t="s">
        <v>15</v>
      </c>
      <c r="H2" s="15"/>
      <c r="I2" s="20"/>
      <c r="K2" s="19" t="s">
        <v>16</v>
      </c>
      <c r="L2" s="15">
        <f>$C$2</f>
        <v>10</v>
      </c>
      <c r="M2" s="15" t="s">
        <v>15</v>
      </c>
      <c r="N2" s="15"/>
      <c r="O2" s="20"/>
      <c r="Q2" s="19" t="s">
        <v>17</v>
      </c>
      <c r="R2" s="15">
        <f>$C$2</f>
        <v>10</v>
      </c>
      <c r="S2" s="15" t="s">
        <v>15</v>
      </c>
      <c r="T2" s="15"/>
      <c r="U2" s="20"/>
      <c r="W2" s="21" t="s">
        <v>18</v>
      </c>
      <c r="X2" s="22">
        <f>F6</f>
        <v>7500</v>
      </c>
      <c r="Y2" s="23" t="s">
        <v>13</v>
      </c>
      <c r="Z2" s="23" t="s">
        <v>19</v>
      </c>
    </row>
    <row r="3" spans="1:30" ht="16">
      <c r="A3" s="16">
        <v>2</v>
      </c>
      <c r="B3" s="15" t="s">
        <v>20</v>
      </c>
      <c r="C3" s="24">
        <v>25</v>
      </c>
      <c r="E3" s="25" t="s">
        <v>21</v>
      </c>
      <c r="F3" s="26">
        <v>3000</v>
      </c>
      <c r="G3" s="15"/>
      <c r="H3" s="15"/>
      <c r="I3" s="20"/>
      <c r="K3" s="25" t="s">
        <v>21</v>
      </c>
      <c r="L3" s="26">
        <v>3000</v>
      </c>
      <c r="M3" s="15"/>
      <c r="N3" s="15"/>
      <c r="O3" s="20"/>
      <c r="Q3" s="25" t="s">
        <v>21</v>
      </c>
      <c r="R3" s="27">
        <v>2000</v>
      </c>
      <c r="S3" s="15"/>
      <c r="T3" s="15"/>
      <c r="U3" s="20"/>
      <c r="W3" s="21" t="s">
        <v>22</v>
      </c>
      <c r="X3" s="28">
        <f>F12</f>
        <v>10500</v>
      </c>
      <c r="Y3" s="23" t="s">
        <v>20</v>
      </c>
      <c r="Z3" s="29"/>
    </row>
    <row r="4" spans="1:30" ht="16">
      <c r="A4" s="16">
        <v>3</v>
      </c>
      <c r="B4" s="15" t="s">
        <v>23</v>
      </c>
      <c r="C4" s="24">
        <v>50</v>
      </c>
      <c r="E4" s="25" t="s">
        <v>24</v>
      </c>
      <c r="F4" s="30">
        <v>3000</v>
      </c>
      <c r="G4" s="15"/>
      <c r="H4" s="15"/>
      <c r="I4" s="20"/>
      <c r="K4" s="25" t="s">
        <v>24</v>
      </c>
      <c r="L4" s="30">
        <v>3000</v>
      </c>
      <c r="M4" s="15"/>
      <c r="N4" s="15"/>
      <c r="O4" s="20"/>
      <c r="Q4" s="25" t="s">
        <v>24</v>
      </c>
      <c r="R4" s="27">
        <v>3000</v>
      </c>
      <c r="S4" s="15"/>
      <c r="T4" s="15"/>
      <c r="U4" s="20"/>
      <c r="W4" s="21" t="s">
        <v>25</v>
      </c>
      <c r="X4" s="31">
        <f>F18</f>
        <v>19200</v>
      </c>
      <c r="Y4" s="23" t="s">
        <v>23</v>
      </c>
      <c r="Z4" s="29"/>
    </row>
    <row r="5" spans="1:30" ht="16">
      <c r="A5" s="16">
        <v>4</v>
      </c>
      <c r="B5" s="15" t="s">
        <v>26</v>
      </c>
      <c r="C5" s="24">
        <v>100</v>
      </c>
      <c r="E5" s="32" t="s">
        <v>27</v>
      </c>
      <c r="F5" s="26">
        <v>1500</v>
      </c>
      <c r="G5" s="15"/>
      <c r="H5" s="15"/>
      <c r="I5" s="20"/>
      <c r="K5" s="32" t="s">
        <v>27</v>
      </c>
      <c r="L5" s="27">
        <v>0</v>
      </c>
      <c r="M5" s="15"/>
      <c r="N5" s="15"/>
      <c r="O5" s="20"/>
      <c r="Q5" s="32" t="s">
        <v>27</v>
      </c>
      <c r="R5" s="27">
        <v>0</v>
      </c>
      <c r="S5" s="15"/>
      <c r="T5" s="15"/>
      <c r="U5" s="20"/>
      <c r="W5" s="33" t="s">
        <v>28</v>
      </c>
      <c r="X5" s="31">
        <f>F24</f>
        <v>26000</v>
      </c>
      <c r="Y5" s="23" t="s">
        <v>26</v>
      </c>
      <c r="Z5" s="29"/>
    </row>
    <row r="6" spans="1:30" ht="16">
      <c r="A6" s="16">
        <v>5</v>
      </c>
      <c r="B6" s="15" t="s">
        <v>29</v>
      </c>
      <c r="C6" s="24">
        <v>500</v>
      </c>
      <c r="E6" s="34" t="s">
        <v>30</v>
      </c>
      <c r="F6" s="35">
        <f>SUM(F3:F5)</f>
        <v>7500</v>
      </c>
      <c r="G6" s="15"/>
      <c r="H6" s="15"/>
      <c r="I6" s="20"/>
      <c r="K6" s="34" t="s">
        <v>30</v>
      </c>
      <c r="L6" s="35">
        <f>SUM(L3:L5)</f>
        <v>6000</v>
      </c>
      <c r="M6" s="15"/>
      <c r="N6" s="15"/>
      <c r="O6" s="20"/>
      <c r="Q6" s="34" t="s">
        <v>30</v>
      </c>
      <c r="R6" s="35">
        <f>SUM(R3:R5)</f>
        <v>5000</v>
      </c>
      <c r="S6" s="15"/>
      <c r="T6" s="15"/>
      <c r="U6" s="20"/>
      <c r="W6" s="23" t="s">
        <v>31</v>
      </c>
      <c r="X6" s="36">
        <f>F30</f>
        <v>46000</v>
      </c>
      <c r="Y6" s="23" t="s">
        <v>32</v>
      </c>
      <c r="Z6" s="29"/>
    </row>
    <row r="7" spans="1:30" ht="16">
      <c r="A7" s="15"/>
      <c r="B7" s="15"/>
      <c r="E7" s="19"/>
      <c r="F7" s="15"/>
      <c r="G7" s="15"/>
      <c r="H7" s="15"/>
      <c r="I7" s="20"/>
      <c r="K7" s="19"/>
      <c r="L7" s="15"/>
      <c r="M7" s="15"/>
      <c r="N7" s="15"/>
      <c r="O7" s="20"/>
      <c r="Q7" s="19"/>
      <c r="R7" s="15"/>
      <c r="S7" s="15"/>
      <c r="T7" s="15"/>
      <c r="U7" s="20"/>
      <c r="W7" s="37" t="s">
        <v>33</v>
      </c>
      <c r="X7" s="38">
        <f>L6</f>
        <v>6000</v>
      </c>
      <c r="Y7" s="39" t="s">
        <v>13</v>
      </c>
      <c r="Z7" s="39" t="s">
        <v>34</v>
      </c>
    </row>
    <row r="8" spans="1:30" ht="16">
      <c r="A8" s="15"/>
      <c r="B8" s="15"/>
      <c r="E8" s="19" t="s">
        <v>35</v>
      </c>
      <c r="F8" s="15">
        <f>$C$3</f>
        <v>25</v>
      </c>
      <c r="G8" s="40" t="s">
        <v>36</v>
      </c>
      <c r="H8" s="15">
        <f>F2</f>
        <v>10</v>
      </c>
      <c r="I8" s="41" t="s">
        <v>15</v>
      </c>
      <c r="K8" s="19" t="s">
        <v>37</v>
      </c>
      <c r="L8" s="15">
        <f>$C$3</f>
        <v>25</v>
      </c>
      <c r="M8" s="40" t="s">
        <v>36</v>
      </c>
      <c r="N8" s="15">
        <f>L2</f>
        <v>10</v>
      </c>
      <c r="O8" s="41" t="s">
        <v>15</v>
      </c>
      <c r="Q8" s="19" t="s">
        <v>38</v>
      </c>
      <c r="R8" s="15">
        <f>$C$3</f>
        <v>25</v>
      </c>
      <c r="S8" s="40" t="s">
        <v>36</v>
      </c>
      <c r="T8" s="15">
        <f>R2</f>
        <v>10</v>
      </c>
      <c r="U8" s="41" t="s">
        <v>15</v>
      </c>
      <c r="W8" s="37" t="s">
        <v>39</v>
      </c>
      <c r="X8" s="42">
        <f>L12</f>
        <v>9000</v>
      </c>
      <c r="Y8" s="39" t="s">
        <v>20</v>
      </c>
      <c r="Z8" s="43"/>
    </row>
    <row r="9" spans="1:30" ht="16">
      <c r="A9" s="15"/>
      <c r="B9" s="15"/>
      <c r="E9" s="25" t="s">
        <v>21</v>
      </c>
      <c r="F9" s="26">
        <v>3000</v>
      </c>
      <c r="G9" s="15"/>
      <c r="H9" s="15"/>
      <c r="I9" s="20"/>
      <c r="K9" s="25" t="s">
        <v>21</v>
      </c>
      <c r="L9" s="26">
        <v>3000</v>
      </c>
      <c r="M9" s="15"/>
      <c r="N9" s="15"/>
      <c r="O9" s="20"/>
      <c r="Q9" s="25" t="s">
        <v>21</v>
      </c>
      <c r="R9" s="26">
        <v>2000</v>
      </c>
      <c r="S9" s="15"/>
      <c r="T9" s="15"/>
      <c r="U9" s="20"/>
      <c r="W9" s="37" t="s">
        <v>40</v>
      </c>
      <c r="X9" s="44">
        <f>L18</f>
        <v>17700</v>
      </c>
      <c r="Y9" s="39" t="s">
        <v>23</v>
      </c>
      <c r="Z9" s="43"/>
    </row>
    <row r="10" spans="1:30" ht="16">
      <c r="A10" s="45" t="s">
        <v>41</v>
      </c>
      <c r="B10" s="15"/>
      <c r="E10" s="25" t="s">
        <v>24</v>
      </c>
      <c r="F10" s="26">
        <v>6000</v>
      </c>
      <c r="G10" s="15"/>
      <c r="H10" s="15"/>
      <c r="I10" s="20"/>
      <c r="K10" s="25" t="s">
        <v>24</v>
      </c>
      <c r="L10" s="26">
        <v>6000</v>
      </c>
      <c r="M10" s="15"/>
      <c r="N10" s="15"/>
      <c r="O10" s="20"/>
      <c r="Q10" s="25" t="s">
        <v>24</v>
      </c>
      <c r="R10" s="26">
        <v>5000</v>
      </c>
      <c r="S10" s="15"/>
      <c r="T10" s="15"/>
      <c r="U10" s="20"/>
      <c r="W10" s="46" t="s">
        <v>42</v>
      </c>
      <c r="X10" s="44">
        <f>L24</f>
        <v>24000</v>
      </c>
      <c r="Y10" s="39" t="s">
        <v>26</v>
      </c>
      <c r="Z10" s="43"/>
    </row>
    <row r="11" spans="1:30" ht="16">
      <c r="A11" s="1" t="s">
        <v>43</v>
      </c>
      <c r="B11" s="15"/>
      <c r="E11" s="32" t="s">
        <v>27</v>
      </c>
      <c r="F11" s="26">
        <v>1500</v>
      </c>
      <c r="G11" s="15"/>
      <c r="H11" s="15"/>
      <c r="I11" s="20"/>
      <c r="K11" s="32" t="s">
        <v>27</v>
      </c>
      <c r="L11" s="27">
        <v>0</v>
      </c>
      <c r="M11" s="15"/>
      <c r="N11" s="15"/>
      <c r="O11" s="20"/>
      <c r="Q11" s="32" t="s">
        <v>27</v>
      </c>
      <c r="R11" s="27">
        <v>0</v>
      </c>
      <c r="S11" s="15"/>
      <c r="T11" s="15"/>
      <c r="U11" s="20"/>
      <c r="W11" s="46" t="s">
        <v>44</v>
      </c>
      <c r="X11" s="47">
        <f>L30</f>
        <v>43000</v>
      </c>
      <c r="Y11" s="39" t="s">
        <v>32</v>
      </c>
      <c r="Z11" s="39"/>
    </row>
    <row r="12" spans="1:30" ht="16">
      <c r="A12" s="15"/>
      <c r="B12" s="15"/>
      <c r="E12" s="34" t="s">
        <v>30</v>
      </c>
      <c r="F12" s="35">
        <f>SUM(F9:F11)</f>
        <v>10500</v>
      </c>
      <c r="G12" s="15"/>
      <c r="H12" s="15"/>
      <c r="I12" s="20"/>
      <c r="K12" s="34" t="s">
        <v>30</v>
      </c>
      <c r="L12" s="35">
        <f>SUM(L9:L11)</f>
        <v>9000</v>
      </c>
      <c r="M12" s="15"/>
      <c r="N12" s="15"/>
      <c r="O12" s="20"/>
      <c r="Q12" s="34" t="s">
        <v>30</v>
      </c>
      <c r="R12" s="35">
        <f>SUM(R9:R11)</f>
        <v>7000</v>
      </c>
      <c r="S12" s="15"/>
      <c r="T12" s="15"/>
      <c r="U12" s="20"/>
      <c r="W12" s="48" t="s">
        <v>45</v>
      </c>
      <c r="X12" s="49">
        <f>R6</f>
        <v>5000</v>
      </c>
      <c r="Y12" s="50" t="s">
        <v>13</v>
      </c>
      <c r="Z12" s="50" t="s">
        <v>46</v>
      </c>
    </row>
    <row r="13" spans="1:30" ht="16">
      <c r="A13" s="15"/>
      <c r="B13" s="15"/>
      <c r="E13" s="25"/>
      <c r="F13" s="15"/>
      <c r="G13" s="15"/>
      <c r="H13" s="15"/>
      <c r="I13" s="20"/>
      <c r="K13" s="25"/>
      <c r="L13" s="15"/>
      <c r="M13" s="15"/>
      <c r="N13" s="15"/>
      <c r="O13" s="20"/>
      <c r="Q13" s="25"/>
      <c r="R13" s="15"/>
      <c r="S13" s="15"/>
      <c r="T13" s="15"/>
      <c r="U13" s="20"/>
      <c r="W13" s="48" t="s">
        <v>47</v>
      </c>
      <c r="X13" s="51">
        <f>R12</f>
        <v>7000</v>
      </c>
      <c r="Y13" s="50" t="s">
        <v>20</v>
      </c>
      <c r="Z13" s="52"/>
    </row>
    <row r="14" spans="1:30" ht="16">
      <c r="A14" s="15"/>
      <c r="B14" s="15"/>
      <c r="E14" s="19" t="s">
        <v>48</v>
      </c>
      <c r="F14" s="15">
        <f>$C$4</f>
        <v>50</v>
      </c>
      <c r="G14" s="15" t="s">
        <v>36</v>
      </c>
      <c r="H14" s="15">
        <f>F8</f>
        <v>25</v>
      </c>
      <c r="I14" s="20" t="s">
        <v>15</v>
      </c>
      <c r="K14" s="19" t="s">
        <v>49</v>
      </c>
      <c r="L14" s="15">
        <f>$C$4</f>
        <v>50</v>
      </c>
      <c r="M14" s="15" t="s">
        <v>36</v>
      </c>
      <c r="N14" s="15">
        <f>L8</f>
        <v>25</v>
      </c>
      <c r="O14" s="20" t="s">
        <v>15</v>
      </c>
      <c r="Q14" s="19" t="s">
        <v>50</v>
      </c>
      <c r="R14" s="15">
        <f>$C$4</f>
        <v>50</v>
      </c>
      <c r="S14" s="15" t="s">
        <v>36</v>
      </c>
      <c r="T14" s="15">
        <f>R8</f>
        <v>25</v>
      </c>
      <c r="U14" s="20" t="s">
        <v>15</v>
      </c>
      <c r="W14" s="48" t="s">
        <v>51</v>
      </c>
      <c r="X14" s="53">
        <f>R18</f>
        <v>9350</v>
      </c>
      <c r="Y14" s="50" t="s">
        <v>23</v>
      </c>
      <c r="Z14" s="52"/>
    </row>
    <row r="15" spans="1:30" ht="16">
      <c r="A15" s="15"/>
      <c r="B15" s="15"/>
      <c r="E15" s="25" t="s">
        <v>21</v>
      </c>
      <c r="F15" s="54">
        <v>3000</v>
      </c>
      <c r="G15" s="15"/>
      <c r="H15" s="15"/>
      <c r="I15" s="20"/>
      <c r="K15" s="25" t="s">
        <v>21</v>
      </c>
      <c r="L15" s="54">
        <v>3000</v>
      </c>
      <c r="M15" s="15"/>
      <c r="N15" s="15"/>
      <c r="O15" s="20"/>
      <c r="Q15" s="25" t="s">
        <v>21</v>
      </c>
      <c r="R15" s="54">
        <v>2000</v>
      </c>
      <c r="S15" s="15"/>
      <c r="T15" s="15"/>
      <c r="U15" s="20"/>
      <c r="W15" s="55" t="s">
        <v>52</v>
      </c>
      <c r="X15" s="53">
        <f>R24</f>
        <v>12500</v>
      </c>
      <c r="Y15" s="50" t="s">
        <v>26</v>
      </c>
      <c r="Z15" s="52"/>
    </row>
    <row r="16" spans="1:30" ht="16">
      <c r="A16" s="15"/>
      <c r="B16" s="15"/>
      <c r="E16" s="25" t="s">
        <v>24</v>
      </c>
      <c r="F16" s="54">
        <v>14700</v>
      </c>
      <c r="G16" s="15"/>
      <c r="H16" s="15"/>
      <c r="I16" s="20"/>
      <c r="K16" s="25" t="s">
        <v>24</v>
      </c>
      <c r="L16" s="54">
        <v>14700</v>
      </c>
      <c r="M16" s="15"/>
      <c r="N16" s="15"/>
      <c r="O16" s="20"/>
      <c r="Q16" s="25" t="s">
        <v>24</v>
      </c>
      <c r="R16" s="54">
        <v>7350</v>
      </c>
      <c r="S16" s="15"/>
      <c r="T16" s="15"/>
      <c r="U16" s="20"/>
      <c r="W16" s="56" t="s">
        <v>53</v>
      </c>
      <c r="X16" s="57">
        <f>R30</f>
        <v>24500</v>
      </c>
      <c r="Y16" s="50" t="s">
        <v>32</v>
      </c>
      <c r="Z16" s="52"/>
    </row>
    <row r="17" spans="1:24" ht="16">
      <c r="A17" s="15"/>
      <c r="B17" s="15"/>
      <c r="E17" s="32" t="s">
        <v>27</v>
      </c>
      <c r="F17" s="54">
        <v>1500</v>
      </c>
      <c r="G17" s="15"/>
      <c r="H17" s="15"/>
      <c r="I17" s="20"/>
      <c r="K17" s="32" t="s">
        <v>27</v>
      </c>
      <c r="L17" s="58">
        <v>0</v>
      </c>
      <c r="M17" s="15"/>
      <c r="N17" s="15"/>
      <c r="O17" s="20"/>
      <c r="Q17" s="32" t="s">
        <v>27</v>
      </c>
      <c r="R17" s="58">
        <v>0</v>
      </c>
      <c r="S17" s="15"/>
      <c r="T17" s="15"/>
      <c r="U17" s="20"/>
      <c r="W17" s="17">
        <v>0</v>
      </c>
      <c r="X17" s="17">
        <v>0</v>
      </c>
    </row>
    <row r="18" spans="1:24" ht="16">
      <c r="A18" s="15"/>
      <c r="B18" s="15"/>
      <c r="E18" s="34" t="s">
        <v>30</v>
      </c>
      <c r="F18" s="59">
        <f>SUM(F15:F17)</f>
        <v>19200</v>
      </c>
      <c r="G18" s="15"/>
      <c r="H18" s="15"/>
      <c r="I18" s="20"/>
      <c r="K18" s="34" t="s">
        <v>30</v>
      </c>
      <c r="L18" s="59">
        <f>SUM(L15:L17)</f>
        <v>17700</v>
      </c>
      <c r="M18" s="15"/>
      <c r="N18" s="15"/>
      <c r="O18" s="20"/>
      <c r="Q18" s="34" t="s">
        <v>30</v>
      </c>
      <c r="R18" s="59">
        <f>SUM(R15:R17)</f>
        <v>9350</v>
      </c>
      <c r="S18" s="15"/>
      <c r="T18" s="15"/>
      <c r="U18" s="20"/>
    </row>
    <row r="19" spans="1:24" ht="16">
      <c r="A19" s="15"/>
      <c r="B19" s="15"/>
      <c r="E19" s="25"/>
      <c r="F19" s="15"/>
      <c r="G19" s="15"/>
      <c r="H19" s="15"/>
      <c r="I19" s="20"/>
      <c r="K19" s="25"/>
      <c r="L19" s="15"/>
      <c r="M19" s="15"/>
      <c r="N19" s="15"/>
      <c r="O19" s="20"/>
      <c r="Q19" s="25"/>
      <c r="R19" s="15"/>
      <c r="S19" s="15"/>
      <c r="T19" s="15"/>
      <c r="U19" s="20"/>
      <c r="W19" s="15"/>
    </row>
    <row r="20" spans="1:24" ht="16">
      <c r="A20" s="15"/>
      <c r="B20" s="15"/>
      <c r="E20" s="19" t="s">
        <v>54</v>
      </c>
      <c r="F20" s="15">
        <f>$C$5</f>
        <v>100</v>
      </c>
      <c r="G20" s="15" t="s">
        <v>36</v>
      </c>
      <c r="H20" s="15">
        <f>F14</f>
        <v>50</v>
      </c>
      <c r="I20" s="20" t="s">
        <v>15</v>
      </c>
      <c r="K20" s="19" t="s">
        <v>55</v>
      </c>
      <c r="L20" s="15">
        <f>$C$5</f>
        <v>100</v>
      </c>
      <c r="M20" s="15" t="s">
        <v>36</v>
      </c>
      <c r="N20" s="15">
        <f>L14</f>
        <v>50</v>
      </c>
      <c r="O20" s="20" t="s">
        <v>15</v>
      </c>
      <c r="Q20" s="19" t="s">
        <v>56</v>
      </c>
      <c r="R20" s="15">
        <f>$C$5</f>
        <v>100</v>
      </c>
      <c r="S20" s="15" t="s">
        <v>36</v>
      </c>
      <c r="T20" s="15">
        <f>R14</f>
        <v>50</v>
      </c>
      <c r="U20" s="20" t="s">
        <v>15</v>
      </c>
    </row>
    <row r="21" spans="1:24" ht="15.75" customHeight="1">
      <c r="A21" s="15"/>
      <c r="B21" s="15"/>
      <c r="E21" s="25" t="s">
        <v>21</v>
      </c>
      <c r="F21" s="54">
        <v>3000</v>
      </c>
      <c r="G21" s="15"/>
      <c r="H21" s="15"/>
      <c r="I21" s="20"/>
      <c r="K21" s="25" t="s">
        <v>21</v>
      </c>
      <c r="L21" s="54">
        <v>3000</v>
      </c>
      <c r="M21" s="15"/>
      <c r="N21" s="15"/>
      <c r="O21" s="20"/>
      <c r="Q21" s="25" t="s">
        <v>21</v>
      </c>
      <c r="R21" s="54">
        <v>2000</v>
      </c>
      <c r="S21" s="15"/>
      <c r="T21" s="15"/>
      <c r="U21" s="20"/>
    </row>
    <row r="22" spans="1:24" ht="15.75" customHeight="1">
      <c r="A22" s="15"/>
      <c r="B22" s="15"/>
      <c r="E22" s="25" t="s">
        <v>24</v>
      </c>
      <c r="F22" s="54">
        <v>21000</v>
      </c>
      <c r="G22" s="15"/>
      <c r="H22" s="15"/>
      <c r="I22" s="20"/>
      <c r="K22" s="25" t="s">
        <v>24</v>
      </c>
      <c r="L22" s="54">
        <v>21000</v>
      </c>
      <c r="M22" s="15"/>
      <c r="N22" s="15"/>
      <c r="O22" s="20"/>
      <c r="Q22" s="25" t="s">
        <v>24</v>
      </c>
      <c r="R22" s="54">
        <v>10500</v>
      </c>
      <c r="S22" s="15"/>
      <c r="T22" s="15"/>
      <c r="U22" s="20"/>
    </row>
    <row r="23" spans="1:24" ht="15.75" customHeight="1">
      <c r="A23" s="15"/>
      <c r="B23" s="15"/>
      <c r="E23" s="32" t="s">
        <v>27</v>
      </c>
      <c r="F23" s="60">
        <v>2000</v>
      </c>
      <c r="G23" s="15"/>
      <c r="H23" s="15"/>
      <c r="I23" s="20"/>
      <c r="K23" s="32" t="s">
        <v>27</v>
      </c>
      <c r="L23" s="58">
        <v>0</v>
      </c>
      <c r="M23" s="15"/>
      <c r="N23" s="15"/>
      <c r="O23" s="20"/>
      <c r="Q23" s="32" t="s">
        <v>27</v>
      </c>
      <c r="R23" s="58">
        <v>0</v>
      </c>
      <c r="S23" s="15"/>
      <c r="T23" s="15"/>
      <c r="U23" s="20"/>
    </row>
    <row r="24" spans="1:24" ht="15.75" customHeight="1">
      <c r="A24" s="15"/>
      <c r="B24" s="15"/>
      <c r="E24" s="34" t="s">
        <v>30</v>
      </c>
      <c r="F24" s="59">
        <f>SUM(F21:F23)</f>
        <v>26000</v>
      </c>
      <c r="G24" s="15"/>
      <c r="H24" s="15"/>
      <c r="I24" s="20"/>
      <c r="K24" s="34" t="s">
        <v>30</v>
      </c>
      <c r="L24" s="59">
        <f>SUM(L21:L23)</f>
        <v>24000</v>
      </c>
      <c r="M24" s="15"/>
      <c r="N24" s="15"/>
      <c r="O24" s="20"/>
      <c r="Q24" s="34" t="s">
        <v>30</v>
      </c>
      <c r="R24" s="59">
        <f>SUM(R21:R23)</f>
        <v>12500</v>
      </c>
      <c r="S24" s="15"/>
      <c r="T24" s="15"/>
      <c r="U24" s="20"/>
    </row>
    <row r="25" spans="1:24" ht="15.75" customHeight="1">
      <c r="A25" s="15"/>
      <c r="B25" s="15"/>
      <c r="E25" s="19"/>
      <c r="F25" s="40"/>
      <c r="G25" s="17"/>
      <c r="H25" s="17"/>
      <c r="I25" s="61"/>
      <c r="K25" s="19"/>
      <c r="L25" s="17"/>
      <c r="M25" s="17"/>
      <c r="N25" s="17"/>
      <c r="O25" s="61"/>
      <c r="Q25" s="25"/>
      <c r="R25" s="15"/>
      <c r="S25" s="15"/>
      <c r="T25" s="15"/>
      <c r="U25" s="20"/>
    </row>
    <row r="26" spans="1:24" ht="15.75" customHeight="1">
      <c r="A26" s="15"/>
      <c r="B26" s="15"/>
      <c r="E26" s="19" t="s">
        <v>57</v>
      </c>
      <c r="F26" s="40">
        <v>500</v>
      </c>
      <c r="G26" s="17" t="s">
        <v>36</v>
      </c>
      <c r="H26" s="17">
        <v>100</v>
      </c>
      <c r="I26" s="61" t="s">
        <v>15</v>
      </c>
      <c r="K26" s="19" t="s">
        <v>58</v>
      </c>
      <c r="L26" s="17">
        <v>500</v>
      </c>
      <c r="M26" s="17" t="s">
        <v>36</v>
      </c>
      <c r="N26" s="17">
        <v>100</v>
      </c>
      <c r="O26" s="61" t="s">
        <v>15</v>
      </c>
      <c r="Q26" s="19" t="s">
        <v>59</v>
      </c>
      <c r="R26" s="15">
        <f>$C$6</f>
        <v>500</v>
      </c>
      <c r="S26" s="15" t="s">
        <v>36</v>
      </c>
      <c r="T26" s="15">
        <f>R20</f>
        <v>100</v>
      </c>
      <c r="U26" s="20" t="s">
        <v>15</v>
      </c>
    </row>
    <row r="27" spans="1:24" ht="15.75" customHeight="1">
      <c r="A27" s="15"/>
      <c r="B27" s="15"/>
      <c r="E27" s="25" t="s">
        <v>21</v>
      </c>
      <c r="F27" s="54">
        <v>3000</v>
      </c>
      <c r="I27" s="62"/>
      <c r="K27" s="25" t="s">
        <v>21</v>
      </c>
      <c r="L27" s="54">
        <v>3000</v>
      </c>
      <c r="O27" s="62"/>
      <c r="Q27" s="25" t="s">
        <v>21</v>
      </c>
      <c r="R27" s="54">
        <v>2000</v>
      </c>
      <c r="S27" s="15"/>
      <c r="T27" s="15"/>
      <c r="U27" s="20"/>
    </row>
    <row r="28" spans="1:24" ht="15.75" customHeight="1">
      <c r="A28" s="15"/>
      <c r="B28" s="15"/>
      <c r="E28" s="25" t="s">
        <v>24</v>
      </c>
      <c r="F28" s="63">
        <v>40000</v>
      </c>
      <c r="I28" s="62"/>
      <c r="K28" s="25" t="s">
        <v>24</v>
      </c>
      <c r="L28" s="64">
        <v>40000</v>
      </c>
      <c r="O28" s="62"/>
      <c r="Q28" s="25" t="s">
        <v>24</v>
      </c>
      <c r="R28" s="54">
        <v>22500</v>
      </c>
      <c r="S28" s="15"/>
      <c r="T28" s="15"/>
      <c r="U28" s="20"/>
    </row>
    <row r="29" spans="1:24" ht="15.75" customHeight="1">
      <c r="A29" s="15"/>
      <c r="B29" s="15"/>
      <c r="E29" s="32" t="s">
        <v>27</v>
      </c>
      <c r="F29" s="63">
        <v>3000</v>
      </c>
      <c r="I29" s="62"/>
      <c r="K29" s="32" t="s">
        <v>27</v>
      </c>
      <c r="L29" s="65">
        <v>0</v>
      </c>
      <c r="O29" s="62"/>
      <c r="Q29" s="32" t="s">
        <v>27</v>
      </c>
      <c r="R29" s="58">
        <v>0</v>
      </c>
      <c r="S29" s="15"/>
      <c r="T29" s="15"/>
      <c r="U29" s="20"/>
    </row>
    <row r="30" spans="1:24" ht="15.75" customHeight="1">
      <c r="A30" s="15"/>
      <c r="B30" s="15"/>
      <c r="E30" s="66" t="s">
        <v>30</v>
      </c>
      <c r="F30" s="67">
        <f>SUM(F27:F29)</f>
        <v>46000</v>
      </c>
      <c r="G30" s="68"/>
      <c r="H30" s="68"/>
      <c r="I30" s="69"/>
      <c r="K30" s="66" t="s">
        <v>30</v>
      </c>
      <c r="L30" s="70">
        <f>SUM(L27:L29)</f>
        <v>43000</v>
      </c>
      <c r="M30" s="68"/>
      <c r="N30" s="68"/>
      <c r="O30" s="69"/>
      <c r="Q30" s="66" t="s">
        <v>30</v>
      </c>
      <c r="R30" s="67">
        <f>SUM(R27:R29)</f>
        <v>24500</v>
      </c>
      <c r="S30" s="71"/>
      <c r="T30" s="71"/>
      <c r="U30" s="72"/>
    </row>
    <row r="31" spans="1:24" ht="15.75" customHeight="1">
      <c r="A31" s="15"/>
      <c r="B31" s="15"/>
      <c r="E31" s="15"/>
      <c r="F31" s="15"/>
    </row>
    <row r="32" spans="1:24" ht="15.75" customHeight="1">
      <c r="A32" s="15"/>
      <c r="B32" s="15"/>
      <c r="E32" s="15"/>
      <c r="F32" s="15"/>
    </row>
    <row r="33" spans="1:6" ht="15.75" customHeight="1">
      <c r="A33" s="15"/>
      <c r="B33" s="15"/>
      <c r="E33" s="15"/>
      <c r="F33" s="15"/>
    </row>
    <row r="34" spans="1:6" ht="15.75" customHeight="1">
      <c r="A34" s="15"/>
      <c r="B34" s="15"/>
      <c r="E34" s="15"/>
      <c r="F34" s="15"/>
    </row>
    <row r="35" spans="1:6" ht="15.75" customHeight="1">
      <c r="A35" s="15"/>
      <c r="B35" s="15"/>
      <c r="E35" s="15"/>
      <c r="F35" s="15"/>
    </row>
    <row r="36" spans="1:6" ht="15.75" customHeight="1">
      <c r="A36" s="15"/>
      <c r="B36" s="15"/>
      <c r="E36" s="15"/>
      <c r="F36" s="15"/>
    </row>
    <row r="37" spans="1:6" ht="15.75" customHeight="1">
      <c r="A37" s="15"/>
      <c r="B37" s="15"/>
      <c r="E37" s="15"/>
      <c r="F37" s="15"/>
    </row>
    <row r="38" spans="1:6" ht="15.75" customHeight="1">
      <c r="A38" s="15"/>
      <c r="B38" s="15"/>
      <c r="E38" s="15"/>
      <c r="F38" s="15"/>
    </row>
    <row r="39" spans="1:6" ht="15.75" customHeight="1">
      <c r="A39" s="15"/>
      <c r="B39" s="15"/>
      <c r="E39" s="15"/>
      <c r="F39" s="15"/>
    </row>
    <row r="40" spans="1:6" ht="15.75" customHeight="1">
      <c r="A40" s="15"/>
      <c r="B40" s="15"/>
      <c r="E40" s="15"/>
      <c r="F40" s="15"/>
    </row>
    <row r="41" spans="1:6" ht="15.75" customHeight="1">
      <c r="A41" s="15"/>
      <c r="B41" s="15"/>
      <c r="E41" s="15"/>
      <c r="F41" s="15"/>
    </row>
    <row r="42" spans="1:6" ht="15.75" customHeight="1">
      <c r="A42" s="15"/>
      <c r="B42" s="15"/>
      <c r="E42" s="15"/>
      <c r="F42" s="15"/>
    </row>
    <row r="43" spans="1:6" ht="15.75" customHeight="1">
      <c r="A43" s="15"/>
      <c r="B43" s="15"/>
      <c r="E43" s="15"/>
      <c r="F43" s="15"/>
    </row>
    <row r="44" spans="1:6" ht="15.75" customHeight="1">
      <c r="A44" s="15"/>
      <c r="B44" s="15"/>
      <c r="E44" s="15"/>
      <c r="F44" s="15"/>
    </row>
    <row r="45" spans="1:6" ht="15.75" customHeight="1">
      <c r="A45" s="15"/>
      <c r="B45" s="15"/>
      <c r="E45" s="15"/>
      <c r="F45" s="15"/>
    </row>
    <row r="46" spans="1:6" ht="15.75" customHeight="1">
      <c r="A46" s="15"/>
      <c r="B46" s="15"/>
      <c r="E46" s="15"/>
      <c r="F46" s="15"/>
    </row>
    <row r="47" spans="1:6" ht="15.75" customHeight="1">
      <c r="A47" s="15"/>
      <c r="B47" s="15"/>
      <c r="E47" s="15"/>
      <c r="F47" s="15"/>
    </row>
    <row r="48" spans="1:6" ht="15.75" customHeight="1">
      <c r="A48" s="15"/>
      <c r="B48" s="15"/>
      <c r="E48" s="15"/>
      <c r="F48" s="15"/>
    </row>
    <row r="49" spans="1:6" ht="15.75" customHeight="1">
      <c r="A49" s="15"/>
      <c r="B49" s="15"/>
      <c r="E49" s="15"/>
      <c r="F49" s="15"/>
    </row>
    <row r="50" spans="1:6" ht="15.75" customHeight="1">
      <c r="A50" s="15"/>
      <c r="B50" s="15"/>
      <c r="E50" s="15"/>
      <c r="F50" s="15"/>
    </row>
    <row r="51" spans="1:6" ht="15.75" customHeight="1">
      <c r="A51" s="15"/>
      <c r="B51" s="15"/>
      <c r="E51" s="15"/>
      <c r="F51" s="15"/>
    </row>
    <row r="52" spans="1:6" ht="15.75" customHeight="1">
      <c r="A52" s="15"/>
      <c r="B52" s="15"/>
      <c r="E52" s="15"/>
      <c r="F52" s="15"/>
    </row>
    <row r="53" spans="1:6" ht="15.75" customHeight="1">
      <c r="A53" s="15"/>
      <c r="B53" s="15"/>
      <c r="E53" s="15"/>
      <c r="F53" s="15"/>
    </row>
    <row r="54" spans="1:6" ht="15.75" customHeight="1">
      <c r="A54" s="15"/>
      <c r="B54" s="15"/>
      <c r="E54" s="15"/>
      <c r="F54" s="15"/>
    </row>
    <row r="55" spans="1:6" ht="15.75" customHeight="1">
      <c r="A55" s="15"/>
      <c r="B55" s="15"/>
      <c r="E55" s="15"/>
      <c r="F55" s="15"/>
    </row>
    <row r="56" spans="1:6" ht="15.75" customHeight="1">
      <c r="A56" s="15"/>
      <c r="B56" s="15"/>
      <c r="E56" s="15"/>
      <c r="F56" s="15"/>
    </row>
    <row r="57" spans="1:6" ht="15.75" customHeight="1">
      <c r="A57" s="15"/>
      <c r="B57" s="15"/>
      <c r="E57" s="15"/>
      <c r="F57" s="15"/>
    </row>
    <row r="58" spans="1:6" ht="15.75" customHeight="1">
      <c r="A58" s="15"/>
      <c r="B58" s="15"/>
      <c r="E58" s="15"/>
      <c r="F58" s="15"/>
    </row>
    <row r="59" spans="1:6" ht="15.75" customHeight="1">
      <c r="A59" s="15"/>
      <c r="B59" s="15"/>
      <c r="E59" s="15"/>
      <c r="F59" s="15"/>
    </row>
    <row r="60" spans="1:6" ht="15.75" customHeight="1">
      <c r="A60" s="15"/>
      <c r="B60" s="15"/>
      <c r="E60" s="15"/>
      <c r="F60" s="15"/>
    </row>
    <row r="61" spans="1:6" ht="15.75" customHeight="1">
      <c r="A61" s="15"/>
      <c r="B61" s="15"/>
      <c r="E61" s="15"/>
      <c r="F61" s="15"/>
    </row>
    <row r="62" spans="1:6" ht="15.75" customHeight="1">
      <c r="A62" s="15"/>
      <c r="B62" s="15"/>
      <c r="E62" s="15"/>
      <c r="F62" s="15"/>
    </row>
    <row r="63" spans="1:6" ht="15.75" customHeight="1">
      <c r="A63" s="15"/>
      <c r="B63" s="15"/>
      <c r="E63" s="15"/>
      <c r="F63" s="15"/>
    </row>
    <row r="64" spans="1:6" ht="15.75" customHeight="1">
      <c r="A64" s="15"/>
      <c r="B64" s="15"/>
      <c r="E64" s="15"/>
      <c r="F64" s="15"/>
    </row>
    <row r="65" spans="1:6" ht="15.75" customHeight="1">
      <c r="A65" s="15"/>
      <c r="B65" s="15"/>
      <c r="E65" s="15"/>
      <c r="F65" s="15"/>
    </row>
    <row r="66" spans="1:6" ht="15.75" customHeight="1">
      <c r="A66" s="15"/>
      <c r="B66" s="15"/>
      <c r="E66" s="15"/>
      <c r="F66" s="15"/>
    </row>
    <row r="67" spans="1:6" ht="15.75" customHeight="1">
      <c r="A67" s="15"/>
      <c r="B67" s="15"/>
      <c r="E67" s="15"/>
      <c r="F67" s="15"/>
    </row>
    <row r="68" spans="1:6" ht="15.75" customHeight="1">
      <c r="A68" s="15"/>
      <c r="B68" s="15"/>
      <c r="E68" s="15"/>
      <c r="F68" s="15"/>
    </row>
    <row r="69" spans="1:6" ht="15.75" customHeight="1">
      <c r="A69" s="15"/>
      <c r="B69" s="15"/>
      <c r="E69" s="15"/>
      <c r="F69" s="15"/>
    </row>
    <row r="70" spans="1:6" ht="15.75" customHeight="1">
      <c r="A70" s="15"/>
      <c r="B70" s="15"/>
      <c r="E70" s="15"/>
      <c r="F70" s="15"/>
    </row>
    <row r="71" spans="1:6" ht="15.75" customHeight="1">
      <c r="A71" s="15"/>
      <c r="B71" s="15"/>
      <c r="E71" s="15"/>
      <c r="F71" s="15"/>
    </row>
    <row r="72" spans="1:6" ht="15.75" customHeight="1">
      <c r="A72" s="15"/>
      <c r="B72" s="15"/>
      <c r="E72" s="15"/>
      <c r="F72" s="15"/>
    </row>
    <row r="73" spans="1:6" ht="15.75" customHeight="1">
      <c r="A73" s="15"/>
      <c r="B73" s="15"/>
      <c r="E73" s="15"/>
      <c r="F73" s="15"/>
    </row>
    <row r="74" spans="1:6" ht="15.75" customHeight="1">
      <c r="A74" s="15"/>
      <c r="B74" s="15"/>
      <c r="E74" s="15"/>
      <c r="F74" s="15"/>
    </row>
    <row r="75" spans="1:6" ht="15.75" customHeight="1">
      <c r="A75" s="15"/>
      <c r="B75" s="15"/>
      <c r="E75" s="15"/>
      <c r="F75" s="15"/>
    </row>
    <row r="76" spans="1:6" ht="15.75" customHeight="1">
      <c r="A76" s="15"/>
      <c r="B76" s="15"/>
      <c r="E76" s="15"/>
      <c r="F76" s="15"/>
    </row>
    <row r="77" spans="1:6" ht="15.75" customHeight="1">
      <c r="A77" s="15"/>
      <c r="B77" s="15"/>
      <c r="E77" s="15"/>
      <c r="F77" s="15"/>
    </row>
    <row r="78" spans="1:6" ht="15.75" customHeight="1">
      <c r="A78" s="15"/>
      <c r="B78" s="15"/>
      <c r="E78" s="15"/>
      <c r="F78" s="15"/>
    </row>
    <row r="79" spans="1:6" ht="15.75" customHeight="1">
      <c r="A79" s="15"/>
      <c r="B79" s="15"/>
      <c r="E79" s="15"/>
      <c r="F79" s="15"/>
    </row>
    <row r="80" spans="1:6" ht="15.75" customHeight="1">
      <c r="A80" s="15"/>
      <c r="B80" s="15"/>
      <c r="E80" s="15"/>
      <c r="F80" s="15"/>
    </row>
    <row r="81" spans="1:6" ht="15.75" customHeight="1">
      <c r="A81" s="15"/>
      <c r="B81" s="15"/>
      <c r="E81" s="15"/>
      <c r="F81" s="15"/>
    </row>
    <row r="82" spans="1:6" ht="15.75" customHeight="1">
      <c r="A82" s="15"/>
      <c r="B82" s="15"/>
      <c r="E82" s="15"/>
      <c r="F82" s="15"/>
    </row>
    <row r="83" spans="1:6" ht="15.75" customHeight="1">
      <c r="A83" s="15"/>
      <c r="B83" s="15"/>
      <c r="E83" s="15"/>
      <c r="F83" s="15"/>
    </row>
    <row r="84" spans="1:6" ht="15.75" customHeight="1">
      <c r="A84" s="15"/>
      <c r="B84" s="15"/>
      <c r="E84" s="15"/>
      <c r="F84" s="15"/>
    </row>
    <row r="85" spans="1:6" ht="15.75" customHeight="1">
      <c r="A85" s="15"/>
      <c r="B85" s="15"/>
      <c r="E85" s="15"/>
      <c r="F85" s="15"/>
    </row>
    <row r="86" spans="1:6" ht="15.75" customHeight="1">
      <c r="A86" s="15"/>
      <c r="B86" s="15"/>
      <c r="E86" s="15"/>
      <c r="F86" s="15"/>
    </row>
    <row r="87" spans="1:6" ht="15.75" customHeight="1">
      <c r="A87" s="15"/>
      <c r="B87" s="15"/>
      <c r="E87" s="15"/>
      <c r="F87" s="15"/>
    </row>
    <row r="88" spans="1:6" ht="15.75" customHeight="1">
      <c r="A88" s="15"/>
      <c r="B88" s="15"/>
      <c r="E88" s="15"/>
      <c r="F88" s="15"/>
    </row>
    <row r="89" spans="1:6" ht="15.75" customHeight="1">
      <c r="A89" s="15"/>
      <c r="B89" s="15"/>
      <c r="E89" s="15"/>
      <c r="F89" s="15"/>
    </row>
    <row r="90" spans="1:6" ht="15.75" customHeight="1">
      <c r="A90" s="15"/>
      <c r="B90" s="15"/>
      <c r="E90" s="15"/>
      <c r="F90" s="15"/>
    </row>
    <row r="91" spans="1:6" ht="15.75" customHeight="1">
      <c r="A91" s="15"/>
      <c r="B91" s="15"/>
      <c r="E91" s="15"/>
      <c r="F91" s="15"/>
    </row>
    <row r="92" spans="1:6" ht="15.75" customHeight="1">
      <c r="A92" s="15"/>
      <c r="B92" s="15"/>
      <c r="E92" s="15"/>
      <c r="F92" s="15"/>
    </row>
    <row r="93" spans="1:6" ht="15.75" customHeight="1">
      <c r="A93" s="15"/>
      <c r="B93" s="15"/>
      <c r="E93" s="15"/>
      <c r="F93" s="15"/>
    </row>
    <row r="94" spans="1:6" ht="15.75" customHeight="1">
      <c r="A94" s="15"/>
      <c r="B94" s="15"/>
      <c r="E94" s="15"/>
      <c r="F94" s="15"/>
    </row>
    <row r="95" spans="1:6" ht="15.75" customHeight="1">
      <c r="A95" s="15"/>
      <c r="B95" s="15"/>
      <c r="E95" s="15"/>
      <c r="F95" s="15"/>
    </row>
    <row r="96" spans="1:6" ht="15.75" customHeight="1">
      <c r="A96" s="15"/>
      <c r="B96" s="15"/>
      <c r="E96" s="15"/>
      <c r="F96" s="15"/>
    </row>
    <row r="97" spans="1:6" ht="15.75" customHeight="1">
      <c r="A97" s="15"/>
      <c r="B97" s="15"/>
      <c r="E97" s="15"/>
      <c r="F97" s="15"/>
    </row>
    <row r="98" spans="1:6" ht="15.75" customHeight="1">
      <c r="A98" s="15"/>
      <c r="B98" s="15"/>
      <c r="E98" s="15"/>
      <c r="F98" s="15"/>
    </row>
    <row r="99" spans="1:6" ht="15.75" customHeight="1">
      <c r="A99" s="15"/>
      <c r="B99" s="15"/>
      <c r="E99" s="15"/>
      <c r="F99" s="15"/>
    </row>
    <row r="100" spans="1:6" ht="15.75" customHeight="1">
      <c r="A100" s="15"/>
      <c r="B100" s="15"/>
      <c r="E100" s="15"/>
      <c r="F100" s="15"/>
    </row>
    <row r="101" spans="1:6" ht="15.75" customHeight="1">
      <c r="A101" s="15"/>
      <c r="B101" s="15"/>
      <c r="E101" s="15"/>
      <c r="F101" s="15"/>
    </row>
    <row r="102" spans="1:6" ht="15.75" customHeight="1">
      <c r="A102" s="15"/>
      <c r="B102" s="15"/>
      <c r="E102" s="15"/>
      <c r="F102" s="15"/>
    </row>
    <row r="103" spans="1:6" ht="15.75" customHeight="1">
      <c r="A103" s="15"/>
      <c r="B103" s="15"/>
      <c r="E103" s="15"/>
      <c r="F103" s="15"/>
    </row>
    <row r="104" spans="1:6" ht="15.75" customHeight="1">
      <c r="A104" s="15"/>
      <c r="B104" s="15"/>
      <c r="E104" s="15"/>
      <c r="F104" s="15"/>
    </row>
    <row r="105" spans="1:6" ht="15.75" customHeight="1">
      <c r="A105" s="15"/>
      <c r="B105" s="15"/>
      <c r="E105" s="15"/>
      <c r="F105" s="15"/>
    </row>
    <row r="106" spans="1:6" ht="15.75" customHeight="1">
      <c r="A106" s="15"/>
      <c r="B106" s="15"/>
      <c r="E106" s="15"/>
      <c r="F106" s="15"/>
    </row>
    <row r="107" spans="1:6" ht="15.75" customHeight="1">
      <c r="A107" s="15"/>
      <c r="B107" s="15"/>
      <c r="E107" s="15"/>
      <c r="F107" s="15"/>
    </row>
    <row r="108" spans="1:6" ht="15.75" customHeight="1">
      <c r="A108" s="15"/>
      <c r="B108" s="15"/>
      <c r="E108" s="15"/>
      <c r="F108" s="15"/>
    </row>
    <row r="109" spans="1:6" ht="15.75" customHeight="1">
      <c r="A109" s="15"/>
      <c r="B109" s="15"/>
      <c r="E109" s="15"/>
      <c r="F109" s="15"/>
    </row>
    <row r="110" spans="1:6" ht="15.75" customHeight="1">
      <c r="A110" s="15"/>
      <c r="B110" s="15"/>
      <c r="E110" s="15"/>
      <c r="F110" s="15"/>
    </row>
    <row r="111" spans="1:6" ht="15.75" customHeight="1">
      <c r="A111" s="15"/>
      <c r="B111" s="15"/>
      <c r="E111" s="15"/>
      <c r="F111" s="15"/>
    </row>
    <row r="112" spans="1:6" ht="15.75" customHeight="1">
      <c r="A112" s="15"/>
      <c r="B112" s="15"/>
      <c r="E112" s="15"/>
      <c r="F112" s="15"/>
    </row>
    <row r="113" spans="1:6" ht="15.75" customHeight="1">
      <c r="A113" s="15"/>
      <c r="B113" s="15"/>
      <c r="E113" s="15"/>
      <c r="F113" s="15"/>
    </row>
    <row r="114" spans="1:6" ht="15.75" customHeight="1">
      <c r="A114" s="15"/>
      <c r="B114" s="15"/>
      <c r="E114" s="15"/>
      <c r="F114" s="15"/>
    </row>
    <row r="115" spans="1:6" ht="15.75" customHeight="1">
      <c r="A115" s="15"/>
      <c r="B115" s="15"/>
      <c r="E115" s="15"/>
      <c r="F115" s="15"/>
    </row>
    <row r="116" spans="1:6" ht="15.75" customHeight="1">
      <c r="A116" s="15"/>
      <c r="B116" s="15"/>
      <c r="E116" s="15"/>
      <c r="F116" s="15"/>
    </row>
    <row r="117" spans="1:6" ht="15.75" customHeight="1">
      <c r="A117" s="15"/>
      <c r="B117" s="15"/>
      <c r="E117" s="15"/>
      <c r="F117" s="15"/>
    </row>
    <row r="118" spans="1:6" ht="15.75" customHeight="1">
      <c r="A118" s="15"/>
      <c r="B118" s="15"/>
      <c r="E118" s="15"/>
      <c r="F118" s="15"/>
    </row>
    <row r="119" spans="1:6" ht="15.75" customHeight="1">
      <c r="A119" s="15"/>
      <c r="B119" s="15"/>
      <c r="E119" s="15"/>
      <c r="F119" s="15"/>
    </row>
    <row r="120" spans="1:6" ht="15.75" customHeight="1">
      <c r="A120" s="15"/>
      <c r="B120" s="15"/>
      <c r="E120" s="15"/>
      <c r="F120" s="15"/>
    </row>
    <row r="121" spans="1:6" ht="15.75" customHeight="1">
      <c r="A121" s="15"/>
      <c r="B121" s="15"/>
      <c r="E121" s="15"/>
      <c r="F121" s="15"/>
    </row>
    <row r="122" spans="1:6" ht="15.75" customHeight="1">
      <c r="A122" s="15"/>
      <c r="B122" s="15"/>
      <c r="E122" s="15"/>
      <c r="F122" s="15"/>
    </row>
    <row r="123" spans="1:6" ht="15.75" customHeight="1">
      <c r="A123" s="15"/>
      <c r="B123" s="15"/>
      <c r="E123" s="15"/>
      <c r="F123" s="15"/>
    </row>
    <row r="124" spans="1:6" ht="15.75" customHeight="1">
      <c r="A124" s="15"/>
      <c r="B124" s="15"/>
      <c r="E124" s="15"/>
      <c r="F124" s="15"/>
    </row>
    <row r="125" spans="1:6" ht="15.75" customHeight="1">
      <c r="A125" s="15"/>
      <c r="B125" s="15"/>
      <c r="E125" s="15"/>
      <c r="F125" s="15"/>
    </row>
    <row r="126" spans="1:6" ht="15.75" customHeight="1">
      <c r="A126" s="15"/>
      <c r="B126" s="15"/>
      <c r="E126" s="15"/>
      <c r="F126" s="15"/>
    </row>
    <row r="127" spans="1:6" ht="15.75" customHeight="1">
      <c r="A127" s="15"/>
      <c r="B127" s="15"/>
      <c r="E127" s="15"/>
      <c r="F127" s="15"/>
    </row>
    <row r="128" spans="1:6" ht="15.75" customHeight="1">
      <c r="A128" s="15"/>
      <c r="B128" s="15"/>
      <c r="E128" s="15"/>
      <c r="F128" s="15"/>
    </row>
    <row r="129" spans="1:6" ht="15.75" customHeight="1">
      <c r="A129" s="15"/>
      <c r="B129" s="15"/>
      <c r="E129" s="15"/>
      <c r="F129" s="15"/>
    </row>
    <row r="130" spans="1:6" ht="15.75" customHeight="1">
      <c r="A130" s="15"/>
      <c r="B130" s="15"/>
      <c r="E130" s="15"/>
      <c r="F130" s="15"/>
    </row>
    <row r="131" spans="1:6" ht="15.75" customHeight="1">
      <c r="A131" s="15"/>
      <c r="B131" s="15"/>
      <c r="E131" s="15"/>
      <c r="F131" s="15"/>
    </row>
    <row r="132" spans="1:6" ht="15.75" customHeight="1">
      <c r="A132" s="15"/>
      <c r="B132" s="15"/>
      <c r="E132" s="15"/>
      <c r="F132" s="15"/>
    </row>
    <row r="133" spans="1:6" ht="15.75" customHeight="1">
      <c r="A133" s="15"/>
      <c r="B133" s="15"/>
      <c r="E133" s="15"/>
      <c r="F133" s="15"/>
    </row>
    <row r="134" spans="1:6" ht="15.75" customHeight="1">
      <c r="A134" s="15"/>
      <c r="B134" s="15"/>
      <c r="E134" s="15"/>
      <c r="F134" s="15"/>
    </row>
    <row r="135" spans="1:6" ht="15.75" customHeight="1">
      <c r="A135" s="15"/>
      <c r="B135" s="15"/>
      <c r="E135" s="15"/>
      <c r="F135" s="15"/>
    </row>
    <row r="136" spans="1:6" ht="15.75" customHeight="1">
      <c r="A136" s="15"/>
      <c r="B136" s="15"/>
      <c r="E136" s="15"/>
      <c r="F136" s="15"/>
    </row>
    <row r="137" spans="1:6" ht="15.75" customHeight="1">
      <c r="A137" s="15"/>
      <c r="B137" s="15"/>
      <c r="E137" s="15"/>
      <c r="F137" s="15"/>
    </row>
    <row r="138" spans="1:6" ht="15.75" customHeight="1">
      <c r="A138" s="15"/>
      <c r="B138" s="15"/>
      <c r="E138" s="15"/>
      <c r="F138" s="15"/>
    </row>
    <row r="139" spans="1:6" ht="15.75" customHeight="1">
      <c r="A139" s="15"/>
      <c r="B139" s="15"/>
      <c r="E139" s="15"/>
      <c r="F139" s="15"/>
    </row>
    <row r="140" spans="1:6" ht="15.75" customHeight="1">
      <c r="A140" s="15"/>
      <c r="B140" s="15"/>
      <c r="E140" s="15"/>
      <c r="F140" s="15"/>
    </row>
    <row r="141" spans="1:6" ht="15.75" customHeight="1">
      <c r="A141" s="15"/>
      <c r="B141" s="15"/>
      <c r="E141" s="15"/>
      <c r="F141" s="15"/>
    </row>
    <row r="142" spans="1:6" ht="15.75" customHeight="1">
      <c r="A142" s="15"/>
      <c r="B142" s="15"/>
      <c r="E142" s="15"/>
      <c r="F142" s="15"/>
    </row>
    <row r="143" spans="1:6" ht="15.75" customHeight="1">
      <c r="A143" s="15"/>
      <c r="B143" s="15"/>
      <c r="E143" s="15"/>
      <c r="F143" s="15"/>
    </row>
    <row r="144" spans="1:6" ht="15.75" customHeight="1">
      <c r="A144" s="15"/>
      <c r="B144" s="15"/>
      <c r="E144" s="15"/>
      <c r="F144" s="15"/>
    </row>
    <row r="145" spans="1:6" ht="15.75" customHeight="1">
      <c r="A145" s="15"/>
      <c r="B145" s="15"/>
      <c r="E145" s="15"/>
      <c r="F145" s="15"/>
    </row>
    <row r="146" spans="1:6" ht="15.75" customHeight="1">
      <c r="A146" s="15"/>
      <c r="B146" s="15"/>
      <c r="E146" s="15"/>
      <c r="F146" s="15"/>
    </row>
    <row r="147" spans="1:6" ht="15.75" customHeight="1">
      <c r="A147" s="15"/>
      <c r="B147" s="15"/>
      <c r="E147" s="15"/>
      <c r="F147" s="15"/>
    </row>
    <row r="148" spans="1:6" ht="15.75" customHeight="1">
      <c r="A148" s="15"/>
      <c r="B148" s="15"/>
      <c r="E148" s="15"/>
      <c r="F148" s="15"/>
    </row>
    <row r="149" spans="1:6" ht="15.75" customHeight="1">
      <c r="A149" s="15"/>
      <c r="B149" s="15"/>
      <c r="E149" s="15"/>
      <c r="F149" s="15"/>
    </row>
    <row r="150" spans="1:6" ht="15.75" customHeight="1">
      <c r="A150" s="15"/>
      <c r="B150" s="15"/>
      <c r="E150" s="15"/>
      <c r="F150" s="15"/>
    </row>
    <row r="151" spans="1:6" ht="15.75" customHeight="1">
      <c r="A151" s="15"/>
      <c r="B151" s="15"/>
      <c r="E151" s="15"/>
      <c r="F151" s="15"/>
    </row>
    <row r="152" spans="1:6" ht="15.75" customHeight="1">
      <c r="A152" s="15"/>
      <c r="B152" s="15"/>
      <c r="E152" s="15"/>
      <c r="F152" s="15"/>
    </row>
    <row r="153" spans="1:6" ht="15.75" customHeight="1">
      <c r="A153" s="15"/>
      <c r="B153" s="15"/>
      <c r="E153" s="15"/>
      <c r="F153" s="15"/>
    </row>
    <row r="154" spans="1:6" ht="15.75" customHeight="1">
      <c r="A154" s="15"/>
      <c r="B154" s="15"/>
      <c r="E154" s="15"/>
      <c r="F154" s="15"/>
    </row>
    <row r="155" spans="1:6" ht="15.75" customHeight="1">
      <c r="A155" s="15"/>
      <c r="B155" s="15"/>
      <c r="E155" s="15"/>
      <c r="F155" s="15"/>
    </row>
    <row r="156" spans="1:6" ht="15.75" customHeight="1">
      <c r="A156" s="15"/>
      <c r="B156" s="15"/>
      <c r="E156" s="15"/>
      <c r="F156" s="15"/>
    </row>
    <row r="157" spans="1:6" ht="15.75" customHeight="1">
      <c r="A157" s="15"/>
      <c r="B157" s="15"/>
      <c r="E157" s="15"/>
      <c r="F157" s="15"/>
    </row>
    <row r="158" spans="1:6" ht="15.75" customHeight="1">
      <c r="A158" s="15"/>
      <c r="B158" s="15"/>
      <c r="E158" s="15"/>
      <c r="F158" s="15"/>
    </row>
    <row r="159" spans="1:6" ht="15.75" customHeight="1">
      <c r="A159" s="15"/>
      <c r="B159" s="15"/>
      <c r="E159" s="15"/>
      <c r="F159" s="15"/>
    </row>
    <row r="160" spans="1:6" ht="15.75" customHeight="1">
      <c r="A160" s="15"/>
      <c r="B160" s="15"/>
      <c r="E160" s="15"/>
      <c r="F160" s="15"/>
    </row>
    <row r="161" spans="1:6" ht="15.75" customHeight="1">
      <c r="A161" s="15"/>
      <c r="B161" s="15"/>
      <c r="E161" s="15"/>
      <c r="F161" s="15"/>
    </row>
    <row r="162" spans="1:6" ht="15.75" customHeight="1">
      <c r="A162" s="15"/>
      <c r="B162" s="15"/>
      <c r="E162" s="15"/>
      <c r="F162" s="15"/>
    </row>
    <row r="163" spans="1:6" ht="15.75" customHeight="1">
      <c r="A163" s="15"/>
      <c r="B163" s="15"/>
      <c r="E163" s="15"/>
      <c r="F163" s="15"/>
    </row>
    <row r="164" spans="1:6" ht="15.75" customHeight="1">
      <c r="A164" s="15"/>
      <c r="B164" s="15"/>
      <c r="E164" s="15"/>
      <c r="F164" s="15"/>
    </row>
    <row r="165" spans="1:6" ht="15.75" customHeight="1">
      <c r="A165" s="15"/>
      <c r="B165" s="15"/>
      <c r="E165" s="15"/>
      <c r="F165" s="15"/>
    </row>
    <row r="166" spans="1:6" ht="15.75" customHeight="1">
      <c r="A166" s="15"/>
      <c r="B166" s="15"/>
      <c r="E166" s="15"/>
      <c r="F166" s="15"/>
    </row>
    <row r="167" spans="1:6" ht="15.75" customHeight="1">
      <c r="A167" s="15"/>
      <c r="B167" s="15"/>
      <c r="E167" s="15"/>
      <c r="F167" s="15"/>
    </row>
    <row r="168" spans="1:6" ht="15.75" customHeight="1">
      <c r="A168" s="15"/>
      <c r="B168" s="15"/>
      <c r="E168" s="15"/>
      <c r="F168" s="15"/>
    </row>
    <row r="169" spans="1:6" ht="15.75" customHeight="1">
      <c r="A169" s="15"/>
      <c r="B169" s="15"/>
      <c r="E169" s="15"/>
      <c r="F169" s="15"/>
    </row>
    <row r="170" spans="1:6" ht="15.75" customHeight="1">
      <c r="A170" s="15"/>
      <c r="B170" s="15"/>
      <c r="E170" s="15"/>
      <c r="F170" s="15"/>
    </row>
    <row r="171" spans="1:6" ht="15.75" customHeight="1">
      <c r="A171" s="15"/>
      <c r="B171" s="15"/>
      <c r="E171" s="15"/>
      <c r="F171" s="15"/>
    </row>
    <row r="172" spans="1:6" ht="15.75" customHeight="1">
      <c r="A172" s="15"/>
      <c r="B172" s="15"/>
      <c r="E172" s="15"/>
      <c r="F172" s="15"/>
    </row>
    <row r="173" spans="1:6" ht="15.75" customHeight="1">
      <c r="A173" s="15"/>
      <c r="B173" s="15"/>
      <c r="E173" s="15"/>
      <c r="F173" s="15"/>
    </row>
    <row r="174" spans="1:6" ht="15.75" customHeight="1">
      <c r="A174" s="15"/>
      <c r="B174" s="15"/>
      <c r="E174" s="15"/>
      <c r="F174" s="15"/>
    </row>
    <row r="175" spans="1:6" ht="15.75" customHeight="1">
      <c r="A175" s="15"/>
      <c r="B175" s="15"/>
      <c r="E175" s="15"/>
      <c r="F175" s="15"/>
    </row>
    <row r="176" spans="1:6" ht="15.75" customHeight="1">
      <c r="A176" s="15"/>
      <c r="B176" s="15"/>
      <c r="E176" s="15"/>
      <c r="F176" s="15"/>
    </row>
    <row r="177" spans="1:6" ht="15.75" customHeight="1">
      <c r="A177" s="15"/>
      <c r="B177" s="15"/>
      <c r="E177" s="15"/>
      <c r="F177" s="15"/>
    </row>
    <row r="178" spans="1:6" ht="15.75" customHeight="1">
      <c r="A178" s="15"/>
      <c r="B178" s="15"/>
      <c r="E178" s="15"/>
      <c r="F178" s="15"/>
    </row>
    <row r="179" spans="1:6" ht="15.75" customHeight="1">
      <c r="A179" s="15"/>
      <c r="B179" s="15"/>
      <c r="E179" s="15"/>
      <c r="F179" s="15"/>
    </row>
    <row r="180" spans="1:6" ht="15.75" customHeight="1">
      <c r="A180" s="15"/>
      <c r="B180" s="15"/>
      <c r="E180" s="15"/>
      <c r="F180" s="15"/>
    </row>
    <row r="181" spans="1:6" ht="15.75" customHeight="1">
      <c r="A181" s="15"/>
      <c r="B181" s="15"/>
      <c r="E181" s="15"/>
      <c r="F181" s="15"/>
    </row>
    <row r="182" spans="1:6" ht="15.75" customHeight="1">
      <c r="A182" s="15"/>
      <c r="B182" s="15"/>
      <c r="E182" s="15"/>
      <c r="F182" s="15"/>
    </row>
    <row r="183" spans="1:6" ht="15.75" customHeight="1">
      <c r="A183" s="15"/>
      <c r="B183" s="15"/>
      <c r="E183" s="15"/>
      <c r="F183" s="15"/>
    </row>
    <row r="184" spans="1:6" ht="15.75" customHeight="1">
      <c r="A184" s="15"/>
      <c r="B184" s="15"/>
      <c r="E184" s="15"/>
      <c r="F184" s="15"/>
    </row>
    <row r="185" spans="1:6" ht="15.75" customHeight="1">
      <c r="A185" s="15"/>
      <c r="B185" s="15"/>
      <c r="E185" s="15"/>
      <c r="F185" s="15"/>
    </row>
    <row r="186" spans="1:6" ht="15.75" customHeight="1">
      <c r="A186" s="15"/>
      <c r="B186" s="15"/>
      <c r="E186" s="15"/>
      <c r="F186" s="15"/>
    </row>
    <row r="187" spans="1:6" ht="15.75" customHeight="1">
      <c r="A187" s="15"/>
      <c r="B187" s="15"/>
      <c r="E187" s="15"/>
      <c r="F187" s="15"/>
    </row>
    <row r="188" spans="1:6" ht="15.75" customHeight="1">
      <c r="A188" s="15"/>
      <c r="B188" s="15"/>
      <c r="E188" s="15"/>
      <c r="F188" s="15"/>
    </row>
    <row r="189" spans="1:6" ht="15.75" customHeight="1">
      <c r="A189" s="15"/>
      <c r="B189" s="15"/>
      <c r="E189" s="15"/>
      <c r="F189" s="15"/>
    </row>
    <row r="190" spans="1:6" ht="15.75" customHeight="1">
      <c r="A190" s="15"/>
      <c r="B190" s="15"/>
      <c r="E190" s="15"/>
      <c r="F190" s="15"/>
    </row>
    <row r="191" spans="1:6" ht="15.75" customHeight="1">
      <c r="A191" s="15"/>
      <c r="B191" s="15"/>
      <c r="E191" s="15"/>
      <c r="F191" s="15"/>
    </row>
    <row r="192" spans="1:6" ht="15.75" customHeight="1">
      <c r="A192" s="15"/>
      <c r="B192" s="15"/>
      <c r="E192" s="15"/>
      <c r="F192" s="15"/>
    </row>
    <row r="193" spans="1:6" ht="15.75" customHeight="1">
      <c r="A193" s="15"/>
      <c r="B193" s="15"/>
      <c r="E193" s="15"/>
      <c r="F193" s="15"/>
    </row>
    <row r="194" spans="1:6" ht="15.75" customHeight="1">
      <c r="A194" s="15"/>
      <c r="B194" s="15"/>
      <c r="E194" s="15"/>
      <c r="F194" s="15"/>
    </row>
    <row r="195" spans="1:6" ht="15.75" customHeight="1">
      <c r="A195" s="15"/>
      <c r="B195" s="15"/>
      <c r="E195" s="15"/>
      <c r="F195" s="15"/>
    </row>
    <row r="196" spans="1:6" ht="15.75" customHeight="1">
      <c r="A196" s="15"/>
      <c r="B196" s="15"/>
      <c r="E196" s="15"/>
      <c r="F196" s="15"/>
    </row>
    <row r="197" spans="1:6" ht="15.75" customHeight="1">
      <c r="A197" s="15"/>
      <c r="B197" s="15"/>
      <c r="E197" s="15"/>
      <c r="F197" s="15"/>
    </row>
    <row r="198" spans="1:6" ht="15.75" customHeight="1">
      <c r="A198" s="15"/>
      <c r="B198" s="15"/>
      <c r="E198" s="15"/>
      <c r="F198" s="15"/>
    </row>
    <row r="199" spans="1:6" ht="15.75" customHeight="1">
      <c r="A199" s="15"/>
      <c r="B199" s="15"/>
      <c r="E199" s="15"/>
      <c r="F199" s="15"/>
    </row>
    <row r="200" spans="1:6" ht="15.75" customHeight="1">
      <c r="A200" s="15"/>
      <c r="B200" s="15"/>
      <c r="E200" s="15"/>
      <c r="F200" s="15"/>
    </row>
    <row r="201" spans="1:6" ht="15.75" customHeight="1">
      <c r="A201" s="15"/>
      <c r="B201" s="15"/>
      <c r="E201" s="15"/>
      <c r="F201" s="15"/>
    </row>
    <row r="202" spans="1:6" ht="15.75" customHeight="1">
      <c r="A202" s="15"/>
      <c r="B202" s="15"/>
      <c r="E202" s="15"/>
      <c r="F202" s="15"/>
    </row>
    <row r="203" spans="1:6" ht="15.75" customHeight="1">
      <c r="A203" s="15"/>
      <c r="B203" s="15"/>
      <c r="E203" s="15"/>
      <c r="F203" s="15"/>
    </row>
    <row r="204" spans="1:6" ht="15.75" customHeight="1">
      <c r="A204" s="15"/>
      <c r="B204" s="15"/>
      <c r="E204" s="15"/>
      <c r="F204" s="15"/>
    </row>
    <row r="205" spans="1:6" ht="15.75" customHeight="1">
      <c r="A205" s="15"/>
      <c r="B205" s="15"/>
      <c r="E205" s="15"/>
      <c r="F205" s="15"/>
    </row>
    <row r="206" spans="1:6" ht="15.75" customHeight="1">
      <c r="A206" s="15"/>
      <c r="B206" s="15"/>
      <c r="E206" s="15"/>
      <c r="F206" s="15"/>
    </row>
    <row r="207" spans="1:6" ht="15.75" customHeight="1">
      <c r="A207" s="15"/>
      <c r="B207" s="15"/>
      <c r="E207" s="15"/>
      <c r="F207" s="15"/>
    </row>
    <row r="208" spans="1:6" ht="15.75" customHeight="1">
      <c r="A208" s="15"/>
      <c r="B208" s="15"/>
      <c r="E208" s="15"/>
      <c r="F208" s="15"/>
    </row>
    <row r="209" spans="1:6" ht="15.75" customHeight="1">
      <c r="A209" s="15"/>
      <c r="B209" s="15"/>
      <c r="E209" s="15"/>
      <c r="F209" s="15"/>
    </row>
    <row r="210" spans="1:6" ht="15.75" customHeight="1">
      <c r="A210" s="15"/>
      <c r="B210" s="15"/>
      <c r="E210" s="15"/>
      <c r="F210" s="15"/>
    </row>
    <row r="211" spans="1:6" ht="15.75" customHeight="1">
      <c r="A211" s="15"/>
      <c r="B211" s="15"/>
      <c r="E211" s="15"/>
      <c r="F211" s="15"/>
    </row>
    <row r="212" spans="1:6" ht="15.75" customHeight="1">
      <c r="A212" s="15"/>
      <c r="B212" s="15"/>
      <c r="E212" s="15"/>
      <c r="F212" s="15"/>
    </row>
    <row r="213" spans="1:6" ht="15.75" customHeight="1">
      <c r="A213" s="15"/>
      <c r="B213" s="15"/>
      <c r="E213" s="15"/>
      <c r="F213" s="15"/>
    </row>
    <row r="214" spans="1:6" ht="15.75" customHeight="1">
      <c r="A214" s="15"/>
      <c r="B214" s="15"/>
      <c r="E214" s="15"/>
      <c r="F214" s="15"/>
    </row>
    <row r="215" spans="1:6" ht="15.75" customHeight="1">
      <c r="A215" s="15"/>
      <c r="B215" s="15"/>
      <c r="E215" s="15"/>
      <c r="F215" s="15"/>
    </row>
    <row r="216" spans="1:6" ht="15.75" customHeight="1">
      <c r="A216" s="15"/>
      <c r="B216" s="15"/>
      <c r="E216" s="15"/>
      <c r="F216" s="15"/>
    </row>
    <row r="217" spans="1:6" ht="15.75" customHeight="1">
      <c r="A217" s="15"/>
      <c r="B217" s="15"/>
      <c r="E217" s="15"/>
      <c r="F217" s="15"/>
    </row>
    <row r="218" spans="1:6" ht="15.75" customHeight="1">
      <c r="A218" s="15"/>
      <c r="B218" s="15"/>
      <c r="E218" s="15"/>
      <c r="F218" s="15"/>
    </row>
    <row r="219" spans="1:6" ht="15.75" customHeight="1">
      <c r="A219" s="15"/>
      <c r="B219" s="15"/>
      <c r="E219" s="15"/>
      <c r="F219" s="15"/>
    </row>
    <row r="220" spans="1:6" ht="15.75" customHeight="1">
      <c r="A220" s="15"/>
      <c r="B220" s="15"/>
      <c r="E220" s="15"/>
      <c r="F220" s="15"/>
    </row>
    <row r="221" spans="1:6" ht="15.75" customHeight="1">
      <c r="A221" s="15"/>
      <c r="B221" s="15"/>
      <c r="E221" s="15"/>
      <c r="F221" s="15"/>
    </row>
    <row r="222" spans="1:6" ht="15.75" customHeight="1">
      <c r="A222" s="15"/>
      <c r="B222" s="15"/>
      <c r="E222" s="15"/>
      <c r="F222" s="15"/>
    </row>
    <row r="223" spans="1:6" ht="15.75" customHeight="1">
      <c r="A223" s="15"/>
      <c r="B223" s="15"/>
      <c r="E223" s="15"/>
      <c r="F223" s="15"/>
    </row>
    <row r="224" spans="1:6" ht="15.75" customHeight="1">
      <c r="A224" s="15"/>
      <c r="B224" s="15"/>
      <c r="E224" s="15"/>
      <c r="F224" s="15"/>
    </row>
    <row r="225" spans="1:6" ht="15.75" customHeight="1">
      <c r="A225" s="15"/>
      <c r="B225" s="15"/>
      <c r="E225" s="15"/>
      <c r="F225" s="15"/>
    </row>
    <row r="226" spans="1:6" ht="15.75" customHeight="1">
      <c r="A226" s="15"/>
      <c r="B226" s="15"/>
      <c r="E226" s="15"/>
      <c r="F226" s="15"/>
    </row>
    <row r="227" spans="1:6" ht="15.75" customHeight="1">
      <c r="A227" s="15"/>
      <c r="B227" s="15"/>
      <c r="E227" s="15"/>
      <c r="F227" s="15"/>
    </row>
    <row r="228" spans="1:6" ht="15.75" customHeight="1">
      <c r="A228" s="15"/>
      <c r="B228" s="15"/>
      <c r="E228" s="15"/>
      <c r="F228" s="15"/>
    </row>
    <row r="229" spans="1:6" ht="15.75" customHeight="1">
      <c r="A229" s="15"/>
      <c r="B229" s="15"/>
      <c r="E229" s="15"/>
      <c r="F229" s="15"/>
    </row>
    <row r="230" spans="1:6" ht="15.75" customHeight="1">
      <c r="A230" s="15"/>
      <c r="B230" s="15"/>
      <c r="E230" s="15"/>
      <c r="F230" s="15"/>
    </row>
    <row r="231" spans="1:6" ht="15.75" customHeight="1">
      <c r="A231" s="15"/>
      <c r="B231" s="15"/>
      <c r="E231" s="15"/>
      <c r="F231" s="15"/>
    </row>
    <row r="232" spans="1:6" ht="15.75" customHeight="1">
      <c r="A232" s="15"/>
      <c r="B232" s="15"/>
      <c r="E232" s="15"/>
      <c r="F232" s="15"/>
    </row>
    <row r="233" spans="1:6" ht="15.75" customHeight="1">
      <c r="A233" s="15"/>
      <c r="B233" s="15"/>
      <c r="E233" s="15"/>
      <c r="F233" s="15"/>
    </row>
    <row r="234" spans="1:6" ht="15.75" customHeight="1">
      <c r="A234" s="15"/>
      <c r="B234" s="15"/>
      <c r="E234" s="15"/>
      <c r="F234" s="15"/>
    </row>
    <row r="235" spans="1:6" ht="15.75" customHeight="1">
      <c r="A235" s="15"/>
      <c r="B235" s="15"/>
      <c r="E235" s="15"/>
      <c r="F235" s="15"/>
    </row>
    <row r="236" spans="1:6" ht="15.75" customHeight="1">
      <c r="A236" s="15"/>
      <c r="B236" s="15"/>
      <c r="E236" s="15"/>
      <c r="F236" s="15"/>
    </row>
    <row r="237" spans="1:6" ht="15.75" customHeight="1">
      <c r="A237" s="15"/>
      <c r="B237" s="15"/>
      <c r="E237" s="15"/>
      <c r="F237" s="15"/>
    </row>
    <row r="238" spans="1:6" ht="15.75" customHeight="1">
      <c r="A238" s="15"/>
      <c r="B238" s="15"/>
      <c r="E238" s="15"/>
      <c r="F238" s="15"/>
    </row>
    <row r="239" spans="1:6" ht="15.75" customHeight="1">
      <c r="A239" s="15"/>
      <c r="B239" s="15"/>
      <c r="E239" s="15"/>
      <c r="F239" s="15"/>
    </row>
    <row r="240" spans="1:6" ht="15.75" customHeight="1">
      <c r="A240" s="15"/>
      <c r="B240" s="15"/>
      <c r="E240" s="15"/>
      <c r="F240" s="15"/>
    </row>
    <row r="241" spans="1:6" ht="15.75" customHeight="1">
      <c r="A241" s="15"/>
      <c r="B241" s="15"/>
      <c r="E241" s="15"/>
      <c r="F241" s="15"/>
    </row>
    <row r="242" spans="1:6" ht="15.75" customHeight="1">
      <c r="A242" s="15"/>
      <c r="B242" s="15"/>
      <c r="E242" s="15"/>
      <c r="F242" s="15"/>
    </row>
    <row r="243" spans="1:6" ht="15.75" customHeight="1">
      <c r="A243" s="15"/>
      <c r="B243" s="15"/>
      <c r="E243" s="15"/>
      <c r="F243" s="15"/>
    </row>
    <row r="244" spans="1:6" ht="15.75" customHeight="1">
      <c r="A244" s="15"/>
      <c r="B244" s="15"/>
      <c r="E244" s="15"/>
      <c r="F244" s="15"/>
    </row>
    <row r="245" spans="1:6" ht="15.75" customHeight="1">
      <c r="A245" s="15"/>
      <c r="B245" s="15"/>
      <c r="E245" s="15"/>
      <c r="F245" s="15"/>
    </row>
    <row r="246" spans="1:6" ht="15.75" customHeight="1">
      <c r="A246" s="15"/>
      <c r="B246" s="15"/>
      <c r="E246" s="15"/>
      <c r="F246" s="15"/>
    </row>
    <row r="247" spans="1:6" ht="15.75" customHeight="1">
      <c r="A247" s="15"/>
      <c r="B247" s="15"/>
      <c r="E247" s="15"/>
      <c r="F247" s="15"/>
    </row>
    <row r="248" spans="1:6" ht="15.75" customHeight="1">
      <c r="A248" s="15"/>
      <c r="B248" s="15"/>
      <c r="E248" s="15"/>
      <c r="F248" s="15"/>
    </row>
    <row r="249" spans="1:6" ht="15.75" customHeight="1">
      <c r="A249" s="15"/>
      <c r="B249" s="15"/>
      <c r="E249" s="15"/>
      <c r="F249" s="15"/>
    </row>
    <row r="250" spans="1:6" ht="15.75" customHeight="1">
      <c r="A250" s="15"/>
      <c r="B250" s="15"/>
      <c r="E250" s="15"/>
      <c r="F250" s="15"/>
    </row>
    <row r="251" spans="1:6" ht="15.75" customHeight="1">
      <c r="A251" s="15"/>
      <c r="B251" s="15"/>
      <c r="E251" s="15"/>
      <c r="F251" s="15"/>
    </row>
    <row r="252" spans="1:6" ht="15.75" customHeight="1">
      <c r="A252" s="15"/>
      <c r="B252" s="15"/>
      <c r="E252" s="15"/>
      <c r="F252" s="15"/>
    </row>
    <row r="253" spans="1:6" ht="15.75" customHeight="1">
      <c r="A253" s="15"/>
      <c r="B253" s="15"/>
      <c r="E253" s="15"/>
      <c r="F253" s="15"/>
    </row>
    <row r="254" spans="1:6" ht="15.75" customHeight="1">
      <c r="A254" s="15"/>
      <c r="B254" s="15"/>
      <c r="E254" s="15"/>
      <c r="F254" s="15"/>
    </row>
    <row r="255" spans="1:6" ht="15.75" customHeight="1">
      <c r="A255" s="15"/>
      <c r="B255" s="15"/>
      <c r="E255" s="15"/>
      <c r="F255" s="15"/>
    </row>
    <row r="256" spans="1:6" ht="15.75" customHeight="1">
      <c r="A256" s="15"/>
      <c r="B256" s="15"/>
      <c r="E256" s="15"/>
      <c r="F256" s="15"/>
    </row>
    <row r="257" spans="1:6" ht="15.75" customHeight="1">
      <c r="A257" s="15"/>
      <c r="B257" s="15"/>
      <c r="E257" s="15"/>
      <c r="F257" s="15"/>
    </row>
    <row r="258" spans="1:6" ht="15.75" customHeight="1">
      <c r="A258" s="15"/>
      <c r="B258" s="15"/>
      <c r="E258" s="15"/>
      <c r="F258" s="15"/>
    </row>
    <row r="259" spans="1:6" ht="15.75" customHeight="1">
      <c r="A259" s="15"/>
      <c r="B259" s="15"/>
      <c r="E259" s="15"/>
      <c r="F259" s="15"/>
    </row>
    <row r="260" spans="1:6" ht="15.75" customHeight="1">
      <c r="A260" s="15"/>
      <c r="B260" s="15"/>
      <c r="E260" s="15"/>
      <c r="F260" s="15"/>
    </row>
    <row r="261" spans="1:6" ht="15.75" customHeight="1">
      <c r="A261" s="15"/>
      <c r="B261" s="15"/>
      <c r="E261" s="15"/>
      <c r="F261" s="15"/>
    </row>
    <row r="262" spans="1:6" ht="15.75" customHeight="1">
      <c r="A262" s="15"/>
      <c r="B262" s="15"/>
      <c r="E262" s="15"/>
      <c r="F262" s="15"/>
    </row>
    <row r="263" spans="1:6" ht="15.75" customHeight="1">
      <c r="A263" s="15"/>
      <c r="B263" s="15"/>
      <c r="E263" s="15"/>
      <c r="F263" s="15"/>
    </row>
    <row r="264" spans="1:6" ht="15.75" customHeight="1">
      <c r="A264" s="15"/>
      <c r="B264" s="15"/>
      <c r="E264" s="15"/>
      <c r="F264" s="15"/>
    </row>
    <row r="265" spans="1:6" ht="15.75" customHeight="1">
      <c r="A265" s="15"/>
      <c r="B265" s="15"/>
      <c r="E265" s="15"/>
      <c r="F265" s="15"/>
    </row>
    <row r="266" spans="1:6" ht="15.75" customHeight="1">
      <c r="A266" s="15"/>
      <c r="B266" s="15"/>
      <c r="E266" s="15"/>
      <c r="F266" s="15"/>
    </row>
    <row r="267" spans="1:6" ht="15.75" customHeight="1">
      <c r="A267" s="15"/>
      <c r="B267" s="15"/>
      <c r="E267" s="15"/>
      <c r="F267" s="15"/>
    </row>
    <row r="268" spans="1:6" ht="15.75" customHeight="1">
      <c r="A268" s="15"/>
      <c r="B268" s="15"/>
      <c r="E268" s="15"/>
      <c r="F268" s="15"/>
    </row>
    <row r="269" spans="1:6" ht="15.75" customHeight="1">
      <c r="A269" s="15"/>
      <c r="B269" s="15"/>
      <c r="E269" s="15"/>
      <c r="F269" s="15"/>
    </row>
    <row r="270" spans="1:6" ht="15.75" customHeight="1">
      <c r="A270" s="15"/>
      <c r="B270" s="15"/>
      <c r="E270" s="15"/>
      <c r="F270" s="15"/>
    </row>
    <row r="271" spans="1:6" ht="15.75" customHeight="1">
      <c r="A271" s="15"/>
      <c r="B271" s="15"/>
      <c r="E271" s="15"/>
      <c r="F271" s="15"/>
    </row>
    <row r="272" spans="1:6" ht="15.75" customHeight="1">
      <c r="A272" s="15"/>
      <c r="B272" s="15"/>
      <c r="E272" s="15"/>
      <c r="F272" s="15"/>
    </row>
    <row r="273" spans="1:6" ht="15.75" customHeight="1">
      <c r="A273" s="15"/>
      <c r="B273" s="15"/>
      <c r="E273" s="15"/>
      <c r="F273" s="15"/>
    </row>
    <row r="274" spans="1:6" ht="15.75" customHeight="1">
      <c r="A274" s="15"/>
      <c r="B274" s="15"/>
      <c r="E274" s="15"/>
      <c r="F274" s="15"/>
    </row>
    <row r="275" spans="1:6" ht="15.75" customHeight="1">
      <c r="A275" s="15"/>
      <c r="B275" s="15"/>
      <c r="E275" s="15"/>
      <c r="F275" s="15"/>
    </row>
    <row r="276" spans="1:6" ht="15.75" customHeight="1">
      <c r="A276" s="15"/>
      <c r="B276" s="15"/>
      <c r="E276" s="15"/>
      <c r="F276" s="15"/>
    </row>
    <row r="277" spans="1:6" ht="15.75" customHeight="1">
      <c r="A277" s="15"/>
      <c r="B277" s="15"/>
      <c r="E277" s="15"/>
      <c r="F277" s="15"/>
    </row>
    <row r="278" spans="1:6" ht="15.75" customHeight="1">
      <c r="A278" s="15"/>
      <c r="B278" s="15"/>
      <c r="E278" s="15"/>
      <c r="F278" s="15"/>
    </row>
    <row r="279" spans="1:6" ht="15.75" customHeight="1">
      <c r="A279" s="15"/>
      <c r="B279" s="15"/>
      <c r="E279" s="15"/>
      <c r="F279" s="15"/>
    </row>
    <row r="280" spans="1:6" ht="15.75" customHeight="1">
      <c r="A280" s="15"/>
      <c r="B280" s="15"/>
      <c r="E280" s="15"/>
      <c r="F280" s="15"/>
    </row>
    <row r="281" spans="1:6" ht="15.75" customHeight="1">
      <c r="A281" s="15"/>
      <c r="B281" s="15"/>
      <c r="E281" s="15"/>
      <c r="F281" s="15"/>
    </row>
    <row r="282" spans="1:6" ht="15.75" customHeight="1">
      <c r="A282" s="15"/>
      <c r="B282" s="15"/>
      <c r="E282" s="15"/>
      <c r="F282" s="15"/>
    </row>
    <row r="283" spans="1:6" ht="15.75" customHeight="1">
      <c r="A283" s="15"/>
      <c r="B283" s="15"/>
      <c r="E283" s="15"/>
      <c r="F283" s="15"/>
    </row>
    <row r="284" spans="1:6" ht="15.75" customHeight="1">
      <c r="A284" s="15"/>
      <c r="B284" s="15"/>
      <c r="E284" s="15"/>
      <c r="F284" s="15"/>
    </row>
    <row r="285" spans="1:6" ht="15.75" customHeight="1">
      <c r="A285" s="15"/>
      <c r="B285" s="15"/>
      <c r="E285" s="15"/>
      <c r="F285" s="15"/>
    </row>
    <row r="286" spans="1:6" ht="15.75" customHeight="1">
      <c r="A286" s="15"/>
      <c r="B286" s="15"/>
      <c r="E286" s="15"/>
      <c r="F286" s="15"/>
    </row>
    <row r="287" spans="1:6" ht="15.75" customHeight="1">
      <c r="A287" s="15"/>
      <c r="B287" s="15"/>
      <c r="E287" s="15"/>
      <c r="F287" s="15"/>
    </row>
    <row r="288" spans="1:6" ht="15.75" customHeight="1">
      <c r="A288" s="15"/>
      <c r="B288" s="15"/>
      <c r="E288" s="15"/>
      <c r="F288" s="15"/>
    </row>
    <row r="289" spans="1:6" ht="15.75" customHeight="1">
      <c r="A289" s="15"/>
      <c r="B289" s="15"/>
      <c r="E289" s="15"/>
      <c r="F289" s="15"/>
    </row>
    <row r="290" spans="1:6" ht="15.75" customHeight="1">
      <c r="A290" s="15"/>
      <c r="B290" s="15"/>
      <c r="E290" s="15"/>
      <c r="F290" s="15"/>
    </row>
    <row r="291" spans="1:6" ht="15.75" customHeight="1">
      <c r="A291" s="15"/>
      <c r="B291" s="15"/>
      <c r="E291" s="15"/>
      <c r="F291" s="15"/>
    </row>
    <row r="292" spans="1:6" ht="15.75" customHeight="1">
      <c r="A292" s="15"/>
      <c r="B292" s="15"/>
      <c r="E292" s="15"/>
      <c r="F292" s="15"/>
    </row>
    <row r="293" spans="1:6" ht="15.75" customHeight="1">
      <c r="A293" s="15"/>
      <c r="B293" s="15"/>
      <c r="E293" s="15"/>
      <c r="F293" s="15"/>
    </row>
    <row r="294" spans="1:6" ht="15.75" customHeight="1">
      <c r="A294" s="15"/>
      <c r="B294" s="15"/>
      <c r="E294" s="15"/>
      <c r="F294" s="15"/>
    </row>
    <row r="295" spans="1:6" ht="15.75" customHeight="1">
      <c r="A295" s="15"/>
      <c r="B295" s="15"/>
      <c r="E295" s="15"/>
      <c r="F295" s="15"/>
    </row>
    <row r="296" spans="1:6" ht="15.75" customHeight="1">
      <c r="A296" s="15"/>
      <c r="B296" s="15"/>
      <c r="E296" s="15"/>
      <c r="F296" s="15"/>
    </row>
    <row r="297" spans="1:6" ht="15.75" customHeight="1">
      <c r="A297" s="15"/>
      <c r="B297" s="15"/>
      <c r="E297" s="15"/>
      <c r="F297" s="15"/>
    </row>
    <row r="298" spans="1:6" ht="15.75" customHeight="1">
      <c r="A298" s="15"/>
      <c r="B298" s="15"/>
      <c r="E298" s="15"/>
      <c r="F298" s="15"/>
    </row>
    <row r="299" spans="1:6" ht="15.75" customHeight="1">
      <c r="A299" s="15"/>
      <c r="B299" s="15"/>
      <c r="E299" s="15"/>
      <c r="F299" s="15"/>
    </row>
    <row r="300" spans="1:6" ht="15.75" customHeight="1">
      <c r="A300" s="15"/>
      <c r="B300" s="15"/>
      <c r="E300" s="15"/>
      <c r="F300" s="15"/>
    </row>
    <row r="301" spans="1:6" ht="15.75" customHeight="1">
      <c r="A301" s="15"/>
      <c r="B301" s="15"/>
      <c r="E301" s="15"/>
      <c r="F301" s="15"/>
    </row>
    <row r="302" spans="1:6" ht="15.75" customHeight="1">
      <c r="A302" s="15"/>
      <c r="B302" s="15"/>
      <c r="E302" s="15"/>
      <c r="F302" s="15"/>
    </row>
    <row r="303" spans="1:6" ht="15.75" customHeight="1">
      <c r="A303" s="15"/>
      <c r="B303" s="15"/>
      <c r="E303" s="15"/>
      <c r="F303" s="15"/>
    </row>
    <row r="304" spans="1:6" ht="15.75" customHeight="1">
      <c r="A304" s="15"/>
      <c r="B304" s="15"/>
      <c r="E304" s="15"/>
      <c r="F304" s="15"/>
    </row>
    <row r="305" spans="1:6" ht="15.75" customHeight="1">
      <c r="A305" s="15"/>
      <c r="B305" s="15"/>
      <c r="E305" s="15"/>
      <c r="F305" s="15"/>
    </row>
    <row r="306" spans="1:6" ht="15.75" customHeight="1">
      <c r="A306" s="15"/>
      <c r="B306" s="15"/>
      <c r="E306" s="15"/>
      <c r="F306" s="15"/>
    </row>
    <row r="307" spans="1:6" ht="15.75" customHeight="1">
      <c r="A307" s="15"/>
      <c r="B307" s="15"/>
      <c r="E307" s="15"/>
      <c r="F307" s="15"/>
    </row>
    <row r="308" spans="1:6" ht="15.75" customHeight="1">
      <c r="A308" s="15"/>
      <c r="B308" s="15"/>
      <c r="E308" s="15"/>
      <c r="F308" s="15"/>
    </row>
    <row r="309" spans="1:6" ht="15.75" customHeight="1">
      <c r="A309" s="15"/>
      <c r="B309" s="15"/>
      <c r="E309" s="15"/>
      <c r="F309" s="15"/>
    </row>
    <row r="310" spans="1:6" ht="15.75" customHeight="1">
      <c r="A310" s="15"/>
      <c r="B310" s="15"/>
      <c r="E310" s="15"/>
      <c r="F310" s="15"/>
    </row>
    <row r="311" spans="1:6" ht="15.75" customHeight="1">
      <c r="A311" s="15"/>
      <c r="B311" s="15"/>
      <c r="E311" s="15"/>
      <c r="F311" s="15"/>
    </row>
    <row r="312" spans="1:6" ht="15.75" customHeight="1">
      <c r="A312" s="15"/>
      <c r="B312" s="15"/>
      <c r="E312" s="15"/>
      <c r="F312" s="15"/>
    </row>
    <row r="313" spans="1:6" ht="15.75" customHeight="1">
      <c r="A313" s="15"/>
      <c r="B313" s="15"/>
      <c r="E313" s="15"/>
      <c r="F313" s="15"/>
    </row>
    <row r="314" spans="1:6" ht="15.75" customHeight="1">
      <c r="A314" s="15"/>
      <c r="B314" s="15"/>
      <c r="E314" s="15"/>
      <c r="F314" s="15"/>
    </row>
    <row r="315" spans="1:6" ht="15.75" customHeight="1">
      <c r="A315" s="15"/>
      <c r="B315" s="15"/>
      <c r="E315" s="15"/>
      <c r="F315" s="15"/>
    </row>
    <row r="316" spans="1:6" ht="15.75" customHeight="1">
      <c r="A316" s="15"/>
      <c r="B316" s="15"/>
      <c r="E316" s="15"/>
      <c r="F316" s="15"/>
    </row>
    <row r="317" spans="1:6" ht="15.75" customHeight="1">
      <c r="A317" s="15"/>
      <c r="B317" s="15"/>
      <c r="E317" s="15"/>
      <c r="F317" s="15"/>
    </row>
    <row r="318" spans="1:6" ht="15.75" customHeight="1">
      <c r="A318" s="15"/>
      <c r="B318" s="15"/>
      <c r="E318" s="15"/>
      <c r="F318" s="15"/>
    </row>
    <row r="319" spans="1:6" ht="15.75" customHeight="1">
      <c r="A319" s="15"/>
      <c r="B319" s="15"/>
      <c r="E319" s="15"/>
      <c r="F319" s="15"/>
    </row>
    <row r="320" spans="1:6" ht="15.75" customHeight="1">
      <c r="A320" s="15"/>
      <c r="B320" s="15"/>
      <c r="E320" s="15"/>
      <c r="F320" s="15"/>
    </row>
    <row r="321" spans="1:6" ht="15.75" customHeight="1">
      <c r="A321" s="15"/>
      <c r="B321" s="15"/>
      <c r="E321" s="15"/>
      <c r="F321" s="15"/>
    </row>
    <row r="322" spans="1:6" ht="15.75" customHeight="1">
      <c r="A322" s="15"/>
      <c r="B322" s="15"/>
      <c r="E322" s="15"/>
      <c r="F322" s="15"/>
    </row>
    <row r="323" spans="1:6" ht="15.75" customHeight="1">
      <c r="A323" s="15"/>
      <c r="B323" s="15"/>
      <c r="E323" s="15"/>
      <c r="F323" s="15"/>
    </row>
    <row r="324" spans="1:6" ht="15.75" customHeight="1">
      <c r="A324" s="15"/>
      <c r="B324" s="15"/>
      <c r="E324" s="15"/>
      <c r="F324" s="15"/>
    </row>
    <row r="325" spans="1:6" ht="15.75" customHeight="1">
      <c r="A325" s="15"/>
      <c r="B325" s="15"/>
      <c r="E325" s="15"/>
      <c r="F325" s="15"/>
    </row>
    <row r="326" spans="1:6" ht="15.75" customHeight="1">
      <c r="A326" s="15"/>
      <c r="B326" s="15"/>
      <c r="E326" s="15"/>
      <c r="F326" s="15"/>
    </row>
    <row r="327" spans="1:6" ht="15.75" customHeight="1">
      <c r="A327" s="15"/>
      <c r="B327" s="15"/>
      <c r="E327" s="15"/>
      <c r="F327" s="15"/>
    </row>
    <row r="328" spans="1:6" ht="15.75" customHeight="1">
      <c r="A328" s="15"/>
      <c r="B328" s="15"/>
      <c r="E328" s="15"/>
      <c r="F328" s="15"/>
    </row>
    <row r="329" spans="1:6" ht="15.75" customHeight="1">
      <c r="A329" s="15"/>
      <c r="B329" s="15"/>
      <c r="E329" s="15"/>
      <c r="F329" s="15"/>
    </row>
    <row r="330" spans="1:6" ht="15.75" customHeight="1">
      <c r="A330" s="15"/>
      <c r="B330" s="15"/>
      <c r="E330" s="15"/>
      <c r="F330" s="15"/>
    </row>
    <row r="331" spans="1:6" ht="15.75" customHeight="1">
      <c r="A331" s="15"/>
      <c r="B331" s="15"/>
      <c r="E331" s="15"/>
      <c r="F331" s="15"/>
    </row>
    <row r="332" spans="1:6" ht="15.75" customHeight="1">
      <c r="A332" s="15"/>
      <c r="B332" s="15"/>
      <c r="E332" s="15"/>
      <c r="F332" s="15"/>
    </row>
    <row r="333" spans="1:6" ht="15.75" customHeight="1">
      <c r="A333" s="15"/>
      <c r="B333" s="15"/>
      <c r="E333" s="15"/>
      <c r="F333" s="15"/>
    </row>
    <row r="334" spans="1:6" ht="15.75" customHeight="1">
      <c r="A334" s="15"/>
      <c r="B334" s="15"/>
      <c r="E334" s="15"/>
      <c r="F334" s="15"/>
    </row>
    <row r="335" spans="1:6" ht="15.75" customHeight="1">
      <c r="A335" s="15"/>
      <c r="B335" s="15"/>
      <c r="E335" s="15"/>
      <c r="F335" s="15"/>
    </row>
    <row r="336" spans="1:6" ht="15.75" customHeight="1">
      <c r="A336" s="15"/>
      <c r="B336" s="15"/>
      <c r="E336" s="15"/>
      <c r="F336" s="15"/>
    </row>
    <row r="337" spans="1:6" ht="15.75" customHeight="1">
      <c r="A337" s="15"/>
      <c r="B337" s="15"/>
      <c r="E337" s="15"/>
      <c r="F337" s="15"/>
    </row>
    <row r="338" spans="1:6" ht="15.75" customHeight="1">
      <c r="A338" s="15"/>
      <c r="B338" s="15"/>
      <c r="E338" s="15"/>
      <c r="F338" s="15"/>
    </row>
    <row r="339" spans="1:6" ht="15.75" customHeight="1">
      <c r="A339" s="15"/>
      <c r="B339" s="15"/>
      <c r="E339" s="15"/>
      <c r="F339" s="15"/>
    </row>
    <row r="340" spans="1:6" ht="15.75" customHeight="1">
      <c r="A340" s="15"/>
      <c r="B340" s="15"/>
      <c r="E340" s="15"/>
      <c r="F340" s="15"/>
    </row>
    <row r="341" spans="1:6" ht="15.75" customHeight="1">
      <c r="A341" s="15"/>
      <c r="B341" s="15"/>
      <c r="E341" s="15"/>
      <c r="F341" s="15"/>
    </row>
    <row r="342" spans="1:6" ht="15.75" customHeight="1">
      <c r="A342" s="15"/>
      <c r="B342" s="15"/>
      <c r="E342" s="15"/>
      <c r="F342" s="15"/>
    </row>
    <row r="343" spans="1:6" ht="15.75" customHeight="1">
      <c r="A343" s="15"/>
      <c r="B343" s="15"/>
      <c r="E343" s="15"/>
      <c r="F343" s="15"/>
    </row>
    <row r="344" spans="1:6" ht="15.75" customHeight="1">
      <c r="A344" s="15"/>
      <c r="B344" s="15"/>
      <c r="E344" s="15"/>
      <c r="F344" s="15"/>
    </row>
    <row r="345" spans="1:6" ht="15.75" customHeight="1">
      <c r="A345" s="15"/>
      <c r="B345" s="15"/>
      <c r="E345" s="15"/>
      <c r="F345" s="15"/>
    </row>
    <row r="346" spans="1:6" ht="15.75" customHeight="1">
      <c r="A346" s="15"/>
      <c r="B346" s="15"/>
      <c r="E346" s="15"/>
      <c r="F346" s="15"/>
    </row>
    <row r="347" spans="1:6" ht="15.75" customHeight="1">
      <c r="A347" s="15"/>
      <c r="B347" s="15"/>
      <c r="E347" s="15"/>
      <c r="F347" s="15"/>
    </row>
    <row r="348" spans="1:6" ht="15.75" customHeight="1">
      <c r="A348" s="15"/>
      <c r="B348" s="15"/>
      <c r="E348" s="15"/>
      <c r="F348" s="15"/>
    </row>
    <row r="349" spans="1:6" ht="15.75" customHeight="1">
      <c r="A349" s="15"/>
      <c r="B349" s="15"/>
      <c r="E349" s="15"/>
      <c r="F349" s="15"/>
    </row>
    <row r="350" spans="1:6" ht="15.75" customHeight="1">
      <c r="A350" s="15"/>
      <c r="B350" s="15"/>
      <c r="E350" s="15"/>
      <c r="F350" s="15"/>
    </row>
    <row r="351" spans="1:6" ht="15.75" customHeight="1">
      <c r="A351" s="15"/>
      <c r="B351" s="15"/>
      <c r="E351" s="15"/>
      <c r="F351" s="15"/>
    </row>
    <row r="352" spans="1:6" ht="15.75" customHeight="1">
      <c r="A352" s="15"/>
      <c r="B352" s="15"/>
      <c r="E352" s="15"/>
      <c r="F352" s="15"/>
    </row>
    <row r="353" spans="1:6" ht="15.75" customHeight="1">
      <c r="A353" s="15"/>
      <c r="B353" s="15"/>
      <c r="E353" s="15"/>
      <c r="F353" s="15"/>
    </row>
    <row r="354" spans="1:6" ht="15.75" customHeight="1">
      <c r="A354" s="15"/>
      <c r="B354" s="15"/>
      <c r="E354" s="15"/>
      <c r="F354" s="15"/>
    </row>
    <row r="355" spans="1:6" ht="15.75" customHeight="1">
      <c r="A355" s="15"/>
      <c r="B355" s="15"/>
      <c r="E355" s="15"/>
      <c r="F355" s="15"/>
    </row>
    <row r="356" spans="1:6" ht="15.75" customHeight="1">
      <c r="A356" s="15"/>
      <c r="B356" s="15"/>
      <c r="E356" s="15"/>
      <c r="F356" s="15"/>
    </row>
    <row r="357" spans="1:6" ht="15.75" customHeight="1">
      <c r="A357" s="15"/>
      <c r="B357" s="15"/>
      <c r="E357" s="15"/>
      <c r="F357" s="15"/>
    </row>
    <row r="358" spans="1:6" ht="15.75" customHeight="1">
      <c r="A358" s="15"/>
      <c r="B358" s="15"/>
      <c r="E358" s="15"/>
      <c r="F358" s="15"/>
    </row>
    <row r="359" spans="1:6" ht="15.75" customHeight="1">
      <c r="A359" s="15"/>
      <c r="B359" s="15"/>
      <c r="E359" s="15"/>
      <c r="F359" s="15"/>
    </row>
    <row r="360" spans="1:6" ht="15.75" customHeight="1">
      <c r="A360" s="15"/>
      <c r="B360" s="15"/>
      <c r="E360" s="15"/>
      <c r="F360" s="15"/>
    </row>
    <row r="361" spans="1:6" ht="15.75" customHeight="1">
      <c r="A361" s="15"/>
      <c r="B361" s="15"/>
      <c r="E361" s="15"/>
      <c r="F361" s="15"/>
    </row>
    <row r="362" spans="1:6" ht="15.75" customHeight="1">
      <c r="A362" s="15"/>
      <c r="B362" s="15"/>
      <c r="E362" s="15"/>
      <c r="F362" s="15"/>
    </row>
    <row r="363" spans="1:6" ht="15.75" customHeight="1">
      <c r="A363" s="15"/>
      <c r="B363" s="15"/>
      <c r="E363" s="15"/>
      <c r="F363" s="15"/>
    </row>
    <row r="364" spans="1:6" ht="15.75" customHeight="1">
      <c r="A364" s="15"/>
      <c r="B364" s="15"/>
      <c r="E364" s="15"/>
      <c r="F364" s="15"/>
    </row>
    <row r="365" spans="1:6" ht="15.75" customHeight="1">
      <c r="A365" s="15"/>
      <c r="B365" s="15"/>
      <c r="E365" s="15"/>
      <c r="F365" s="15"/>
    </row>
    <row r="366" spans="1:6" ht="15.75" customHeight="1">
      <c r="A366" s="15"/>
      <c r="B366" s="15"/>
      <c r="E366" s="15"/>
      <c r="F366" s="15"/>
    </row>
    <row r="367" spans="1:6" ht="15.75" customHeight="1">
      <c r="A367" s="15"/>
      <c r="B367" s="15"/>
      <c r="E367" s="15"/>
      <c r="F367" s="15"/>
    </row>
    <row r="368" spans="1:6" ht="15.75" customHeight="1">
      <c r="A368" s="15"/>
      <c r="B368" s="15"/>
      <c r="E368" s="15"/>
      <c r="F368" s="15"/>
    </row>
    <row r="369" spans="1:6" ht="15.75" customHeight="1">
      <c r="A369" s="15"/>
      <c r="B369" s="15"/>
      <c r="E369" s="15"/>
      <c r="F369" s="15"/>
    </row>
    <row r="370" spans="1:6" ht="15.75" customHeight="1">
      <c r="A370" s="15"/>
      <c r="B370" s="15"/>
      <c r="E370" s="15"/>
      <c r="F370" s="15"/>
    </row>
    <row r="371" spans="1:6" ht="15.75" customHeight="1">
      <c r="A371" s="15"/>
      <c r="B371" s="15"/>
      <c r="E371" s="15"/>
      <c r="F371" s="15"/>
    </row>
    <row r="372" spans="1:6" ht="15.75" customHeight="1">
      <c r="A372" s="15"/>
      <c r="B372" s="15"/>
      <c r="E372" s="15"/>
      <c r="F372" s="15"/>
    </row>
    <row r="373" spans="1:6" ht="15.75" customHeight="1">
      <c r="A373" s="15"/>
      <c r="B373" s="15"/>
      <c r="E373" s="15"/>
      <c r="F373" s="15"/>
    </row>
    <row r="374" spans="1:6" ht="15.75" customHeight="1">
      <c r="A374" s="15"/>
      <c r="B374" s="15"/>
      <c r="E374" s="15"/>
      <c r="F374" s="15"/>
    </row>
    <row r="375" spans="1:6" ht="15.75" customHeight="1">
      <c r="A375" s="15"/>
      <c r="B375" s="15"/>
      <c r="E375" s="15"/>
      <c r="F375" s="15"/>
    </row>
    <row r="376" spans="1:6" ht="15.75" customHeight="1">
      <c r="A376" s="15"/>
      <c r="B376" s="15"/>
      <c r="E376" s="15"/>
      <c r="F376" s="15"/>
    </row>
    <row r="377" spans="1:6" ht="15.75" customHeight="1">
      <c r="A377" s="15"/>
      <c r="B377" s="15"/>
      <c r="E377" s="15"/>
      <c r="F377" s="15"/>
    </row>
    <row r="378" spans="1:6" ht="15.75" customHeight="1">
      <c r="A378" s="15"/>
      <c r="B378" s="15"/>
      <c r="E378" s="15"/>
      <c r="F378" s="15"/>
    </row>
    <row r="379" spans="1:6" ht="15.75" customHeight="1">
      <c r="A379" s="15"/>
      <c r="B379" s="15"/>
      <c r="E379" s="15"/>
      <c r="F379" s="15"/>
    </row>
    <row r="380" spans="1:6" ht="15.75" customHeight="1">
      <c r="A380" s="15"/>
      <c r="B380" s="15"/>
      <c r="E380" s="15"/>
      <c r="F380" s="15"/>
    </row>
    <row r="381" spans="1:6" ht="15.75" customHeight="1">
      <c r="A381" s="15"/>
      <c r="B381" s="15"/>
      <c r="E381" s="15"/>
      <c r="F381" s="15"/>
    </row>
    <row r="382" spans="1:6" ht="15.75" customHeight="1">
      <c r="A382" s="15"/>
      <c r="B382" s="15"/>
      <c r="E382" s="15"/>
      <c r="F382" s="15"/>
    </row>
    <row r="383" spans="1:6" ht="15.75" customHeight="1">
      <c r="A383" s="15"/>
      <c r="B383" s="15"/>
      <c r="E383" s="15"/>
      <c r="F383" s="15"/>
    </row>
    <row r="384" spans="1:6" ht="15.75" customHeight="1">
      <c r="A384" s="15"/>
      <c r="B384" s="15"/>
      <c r="E384" s="15"/>
      <c r="F384" s="15"/>
    </row>
    <row r="385" spans="1:6" ht="15.75" customHeight="1">
      <c r="A385" s="15"/>
      <c r="B385" s="15"/>
      <c r="E385" s="15"/>
      <c r="F385" s="15"/>
    </row>
    <row r="386" spans="1:6" ht="15.75" customHeight="1">
      <c r="A386" s="15"/>
      <c r="B386" s="15"/>
      <c r="E386" s="15"/>
      <c r="F386" s="15"/>
    </row>
    <row r="387" spans="1:6" ht="15.75" customHeight="1">
      <c r="A387" s="15"/>
      <c r="B387" s="15"/>
      <c r="E387" s="15"/>
      <c r="F387" s="15"/>
    </row>
    <row r="388" spans="1:6" ht="15.75" customHeight="1">
      <c r="A388" s="15"/>
      <c r="B388" s="15"/>
      <c r="E388" s="15"/>
      <c r="F388" s="15"/>
    </row>
    <row r="389" spans="1:6" ht="15.75" customHeight="1">
      <c r="A389" s="15"/>
      <c r="B389" s="15"/>
      <c r="E389" s="15"/>
      <c r="F389" s="15"/>
    </row>
    <row r="390" spans="1:6" ht="15.75" customHeight="1">
      <c r="A390" s="15"/>
      <c r="B390" s="15"/>
      <c r="E390" s="15"/>
      <c r="F390" s="15"/>
    </row>
    <row r="391" spans="1:6" ht="15.75" customHeight="1">
      <c r="A391" s="15"/>
      <c r="B391" s="15"/>
      <c r="E391" s="15"/>
      <c r="F391" s="15"/>
    </row>
    <row r="392" spans="1:6" ht="15.75" customHeight="1">
      <c r="A392" s="15"/>
      <c r="B392" s="15"/>
      <c r="E392" s="15"/>
      <c r="F392" s="15"/>
    </row>
    <row r="393" spans="1:6" ht="15.75" customHeight="1">
      <c r="A393" s="15"/>
      <c r="B393" s="15"/>
      <c r="E393" s="15"/>
      <c r="F393" s="15"/>
    </row>
    <row r="394" spans="1:6" ht="15.75" customHeight="1">
      <c r="A394" s="15"/>
      <c r="B394" s="15"/>
      <c r="E394" s="15"/>
      <c r="F394" s="15"/>
    </row>
    <row r="395" spans="1:6" ht="15.75" customHeight="1">
      <c r="A395" s="15"/>
      <c r="B395" s="15"/>
      <c r="E395" s="15"/>
      <c r="F395" s="15"/>
    </row>
    <row r="396" spans="1:6" ht="15.75" customHeight="1">
      <c r="A396" s="15"/>
      <c r="B396" s="15"/>
      <c r="E396" s="15"/>
      <c r="F396" s="15"/>
    </row>
    <row r="397" spans="1:6" ht="15.75" customHeight="1">
      <c r="A397" s="15"/>
      <c r="B397" s="15"/>
      <c r="E397" s="15"/>
      <c r="F397" s="15"/>
    </row>
    <row r="398" spans="1:6" ht="15.75" customHeight="1">
      <c r="A398" s="15"/>
      <c r="B398" s="15"/>
      <c r="E398" s="15"/>
      <c r="F398" s="15"/>
    </row>
    <row r="399" spans="1:6" ht="15.75" customHeight="1">
      <c r="A399" s="15"/>
      <c r="B399" s="15"/>
      <c r="E399" s="15"/>
      <c r="F399" s="15"/>
    </row>
    <row r="400" spans="1:6" ht="15.75" customHeight="1">
      <c r="A400" s="15"/>
      <c r="B400" s="15"/>
      <c r="E400" s="15"/>
      <c r="F400" s="15"/>
    </row>
    <row r="401" spans="1:6" ht="15.75" customHeight="1">
      <c r="A401" s="15"/>
      <c r="B401" s="15"/>
      <c r="E401" s="15"/>
      <c r="F401" s="15"/>
    </row>
    <row r="402" spans="1:6" ht="15.75" customHeight="1">
      <c r="A402" s="15"/>
      <c r="B402" s="15"/>
      <c r="E402" s="15"/>
      <c r="F402" s="15"/>
    </row>
    <row r="403" spans="1:6" ht="15.75" customHeight="1">
      <c r="A403" s="15"/>
      <c r="B403" s="15"/>
      <c r="E403" s="15"/>
      <c r="F403" s="15"/>
    </row>
    <row r="404" spans="1:6" ht="15.75" customHeight="1">
      <c r="A404" s="15"/>
      <c r="B404" s="15"/>
      <c r="E404" s="15"/>
      <c r="F404" s="15"/>
    </row>
    <row r="405" spans="1:6" ht="15.75" customHeight="1">
      <c r="A405" s="15"/>
      <c r="B405" s="15"/>
      <c r="E405" s="15"/>
      <c r="F405" s="15"/>
    </row>
    <row r="406" spans="1:6" ht="15.75" customHeight="1">
      <c r="A406" s="15"/>
      <c r="B406" s="15"/>
      <c r="E406" s="15"/>
      <c r="F406" s="15"/>
    </row>
    <row r="407" spans="1:6" ht="15.75" customHeight="1">
      <c r="A407" s="15"/>
      <c r="B407" s="15"/>
      <c r="E407" s="15"/>
      <c r="F407" s="15"/>
    </row>
    <row r="408" spans="1:6" ht="15.75" customHeight="1">
      <c r="A408" s="15"/>
      <c r="B408" s="15"/>
      <c r="E408" s="15"/>
      <c r="F408" s="15"/>
    </row>
    <row r="409" spans="1:6" ht="15.75" customHeight="1">
      <c r="A409" s="15"/>
      <c r="B409" s="15"/>
      <c r="E409" s="15"/>
      <c r="F409" s="15"/>
    </row>
    <row r="410" spans="1:6" ht="15.75" customHeight="1">
      <c r="A410" s="15"/>
      <c r="B410" s="15"/>
      <c r="E410" s="15"/>
      <c r="F410" s="15"/>
    </row>
    <row r="411" spans="1:6" ht="15.75" customHeight="1">
      <c r="A411" s="15"/>
      <c r="B411" s="15"/>
      <c r="E411" s="15"/>
      <c r="F411" s="15"/>
    </row>
    <row r="412" spans="1:6" ht="15.75" customHeight="1">
      <c r="A412" s="15"/>
      <c r="B412" s="15"/>
      <c r="E412" s="15"/>
      <c r="F412" s="15"/>
    </row>
    <row r="413" spans="1:6" ht="15.75" customHeight="1">
      <c r="A413" s="15"/>
      <c r="B413" s="15"/>
      <c r="E413" s="15"/>
      <c r="F413" s="15"/>
    </row>
    <row r="414" spans="1:6" ht="15.75" customHeight="1">
      <c r="A414" s="15"/>
      <c r="B414" s="15"/>
      <c r="E414" s="15"/>
      <c r="F414" s="15"/>
    </row>
    <row r="415" spans="1:6" ht="15.75" customHeight="1">
      <c r="A415" s="15"/>
      <c r="B415" s="15"/>
      <c r="E415" s="15"/>
      <c r="F415" s="15"/>
    </row>
    <row r="416" spans="1:6" ht="15.75" customHeight="1">
      <c r="A416" s="15"/>
      <c r="B416" s="15"/>
      <c r="E416" s="15"/>
      <c r="F416" s="15"/>
    </row>
    <row r="417" spans="1:6" ht="15.75" customHeight="1">
      <c r="A417" s="15"/>
      <c r="B417" s="15"/>
      <c r="E417" s="15"/>
      <c r="F417" s="15"/>
    </row>
    <row r="418" spans="1:6" ht="15.75" customHeight="1">
      <c r="A418" s="15"/>
      <c r="B418" s="15"/>
      <c r="E418" s="15"/>
      <c r="F418" s="15"/>
    </row>
    <row r="419" spans="1:6" ht="15.75" customHeight="1">
      <c r="A419" s="15"/>
      <c r="B419" s="15"/>
      <c r="E419" s="15"/>
      <c r="F419" s="15"/>
    </row>
    <row r="420" spans="1:6" ht="15.75" customHeight="1">
      <c r="A420" s="15"/>
      <c r="B420" s="15"/>
      <c r="E420" s="15"/>
      <c r="F420" s="15"/>
    </row>
    <row r="421" spans="1:6" ht="15.75" customHeight="1">
      <c r="A421" s="15"/>
      <c r="B421" s="15"/>
      <c r="E421" s="15"/>
      <c r="F421" s="15"/>
    </row>
    <row r="422" spans="1:6" ht="15.75" customHeight="1">
      <c r="A422" s="15"/>
      <c r="B422" s="15"/>
      <c r="E422" s="15"/>
      <c r="F422" s="15"/>
    </row>
    <row r="423" spans="1:6" ht="15.75" customHeight="1">
      <c r="A423" s="15"/>
      <c r="B423" s="15"/>
      <c r="E423" s="15"/>
      <c r="F423" s="15"/>
    </row>
    <row r="424" spans="1:6" ht="15.75" customHeight="1">
      <c r="A424" s="15"/>
      <c r="B424" s="15"/>
      <c r="E424" s="15"/>
      <c r="F424" s="15"/>
    </row>
    <row r="425" spans="1:6" ht="15.75" customHeight="1">
      <c r="A425" s="15"/>
      <c r="B425" s="15"/>
      <c r="E425" s="15"/>
      <c r="F425" s="15"/>
    </row>
    <row r="426" spans="1:6" ht="15.75" customHeight="1">
      <c r="A426" s="15"/>
      <c r="B426" s="15"/>
      <c r="E426" s="15"/>
      <c r="F426" s="15"/>
    </row>
    <row r="427" spans="1:6" ht="15.75" customHeight="1">
      <c r="A427" s="15"/>
      <c r="B427" s="15"/>
      <c r="E427" s="15"/>
      <c r="F427" s="15"/>
    </row>
    <row r="428" spans="1:6" ht="15.75" customHeight="1">
      <c r="A428" s="15"/>
      <c r="B428" s="15"/>
      <c r="E428" s="15"/>
      <c r="F428" s="15"/>
    </row>
    <row r="429" spans="1:6" ht="15.75" customHeight="1">
      <c r="A429" s="15"/>
      <c r="B429" s="15"/>
      <c r="E429" s="15"/>
      <c r="F429" s="15"/>
    </row>
    <row r="430" spans="1:6" ht="15.75" customHeight="1">
      <c r="A430" s="15"/>
      <c r="B430" s="15"/>
      <c r="E430" s="15"/>
      <c r="F430" s="15"/>
    </row>
    <row r="431" spans="1:6" ht="15.75" customHeight="1">
      <c r="A431" s="15"/>
      <c r="B431" s="15"/>
      <c r="E431" s="15"/>
      <c r="F431" s="15"/>
    </row>
    <row r="432" spans="1:6" ht="15.75" customHeight="1">
      <c r="A432" s="15"/>
      <c r="B432" s="15"/>
      <c r="E432" s="15"/>
      <c r="F432" s="15"/>
    </row>
    <row r="433" spans="1:6" ht="15.75" customHeight="1">
      <c r="A433" s="15"/>
      <c r="B433" s="15"/>
      <c r="E433" s="15"/>
      <c r="F433" s="15"/>
    </row>
    <row r="434" spans="1:6" ht="15.75" customHeight="1">
      <c r="A434" s="15"/>
      <c r="B434" s="15"/>
      <c r="E434" s="15"/>
      <c r="F434" s="15"/>
    </row>
    <row r="435" spans="1:6" ht="15.75" customHeight="1">
      <c r="A435" s="15"/>
      <c r="B435" s="15"/>
      <c r="E435" s="15"/>
      <c r="F435" s="15"/>
    </row>
    <row r="436" spans="1:6" ht="15.75" customHeight="1">
      <c r="A436" s="15"/>
      <c r="B436" s="15"/>
      <c r="E436" s="15"/>
      <c r="F436" s="15"/>
    </row>
    <row r="437" spans="1:6" ht="15.75" customHeight="1">
      <c r="A437" s="15"/>
      <c r="B437" s="15"/>
      <c r="E437" s="15"/>
      <c r="F437" s="15"/>
    </row>
    <row r="438" spans="1:6" ht="15.75" customHeight="1">
      <c r="A438" s="15"/>
      <c r="B438" s="15"/>
      <c r="E438" s="15"/>
      <c r="F438" s="15"/>
    </row>
    <row r="439" spans="1:6" ht="15.75" customHeight="1">
      <c r="A439" s="15"/>
      <c r="B439" s="15"/>
      <c r="E439" s="15"/>
      <c r="F439" s="15"/>
    </row>
    <row r="440" spans="1:6" ht="15.75" customHeight="1">
      <c r="A440" s="15"/>
      <c r="B440" s="15"/>
      <c r="E440" s="15"/>
      <c r="F440" s="15"/>
    </row>
    <row r="441" spans="1:6" ht="15.75" customHeight="1">
      <c r="A441" s="15"/>
      <c r="B441" s="15"/>
      <c r="E441" s="15"/>
      <c r="F441" s="15"/>
    </row>
    <row r="442" spans="1:6" ht="15.75" customHeight="1">
      <c r="A442" s="15"/>
      <c r="B442" s="15"/>
      <c r="E442" s="15"/>
      <c r="F442" s="15"/>
    </row>
    <row r="443" spans="1:6" ht="15.75" customHeight="1">
      <c r="A443" s="15"/>
      <c r="B443" s="15"/>
      <c r="E443" s="15"/>
      <c r="F443" s="15"/>
    </row>
    <row r="444" spans="1:6" ht="15.75" customHeight="1">
      <c r="A444" s="15"/>
      <c r="B444" s="15"/>
      <c r="E444" s="15"/>
      <c r="F444" s="15"/>
    </row>
    <row r="445" spans="1:6" ht="15.75" customHeight="1">
      <c r="A445" s="15"/>
      <c r="B445" s="15"/>
      <c r="E445" s="15"/>
      <c r="F445" s="15"/>
    </row>
    <row r="446" spans="1:6" ht="15.75" customHeight="1">
      <c r="A446" s="15"/>
      <c r="B446" s="15"/>
      <c r="E446" s="15"/>
      <c r="F446" s="15"/>
    </row>
    <row r="447" spans="1:6" ht="15.75" customHeight="1">
      <c r="A447" s="15"/>
      <c r="B447" s="15"/>
      <c r="E447" s="15"/>
      <c r="F447" s="15"/>
    </row>
    <row r="448" spans="1:6" ht="15.75" customHeight="1">
      <c r="A448" s="15"/>
      <c r="B448" s="15"/>
      <c r="E448" s="15"/>
      <c r="F448" s="15"/>
    </row>
    <row r="449" spans="1:6" ht="15.75" customHeight="1">
      <c r="A449" s="15"/>
      <c r="B449" s="15"/>
      <c r="E449" s="15"/>
      <c r="F449" s="15"/>
    </row>
    <row r="450" spans="1:6" ht="15.75" customHeight="1">
      <c r="A450" s="15"/>
      <c r="B450" s="15"/>
      <c r="E450" s="15"/>
      <c r="F450" s="15"/>
    </row>
    <row r="451" spans="1:6" ht="15.75" customHeight="1">
      <c r="A451" s="15"/>
      <c r="B451" s="15"/>
      <c r="E451" s="15"/>
      <c r="F451" s="15"/>
    </row>
    <row r="452" spans="1:6" ht="15.75" customHeight="1">
      <c r="A452" s="15"/>
      <c r="B452" s="15"/>
      <c r="E452" s="15"/>
      <c r="F452" s="15"/>
    </row>
    <row r="453" spans="1:6" ht="15.75" customHeight="1">
      <c r="A453" s="15"/>
      <c r="B453" s="15"/>
      <c r="E453" s="15"/>
      <c r="F453" s="15"/>
    </row>
    <row r="454" spans="1:6" ht="15.75" customHeight="1">
      <c r="A454" s="15"/>
      <c r="B454" s="15"/>
      <c r="E454" s="15"/>
      <c r="F454" s="15"/>
    </row>
    <row r="455" spans="1:6" ht="15.75" customHeight="1">
      <c r="A455" s="15"/>
      <c r="B455" s="15"/>
      <c r="E455" s="15"/>
      <c r="F455" s="15"/>
    </row>
    <row r="456" spans="1:6" ht="15.75" customHeight="1">
      <c r="A456" s="15"/>
      <c r="B456" s="15"/>
      <c r="E456" s="15"/>
      <c r="F456" s="15"/>
    </row>
    <row r="457" spans="1:6" ht="15.75" customHeight="1">
      <c r="A457" s="15"/>
      <c r="B457" s="15"/>
      <c r="E457" s="15"/>
      <c r="F457" s="15"/>
    </row>
    <row r="458" spans="1:6" ht="15.75" customHeight="1">
      <c r="A458" s="15"/>
      <c r="B458" s="15"/>
      <c r="E458" s="15"/>
      <c r="F458" s="15"/>
    </row>
    <row r="459" spans="1:6" ht="15.75" customHeight="1">
      <c r="A459" s="15"/>
      <c r="B459" s="15"/>
      <c r="E459" s="15"/>
      <c r="F459" s="15"/>
    </row>
    <row r="460" spans="1:6" ht="15.75" customHeight="1">
      <c r="A460" s="15"/>
      <c r="B460" s="15"/>
      <c r="E460" s="15"/>
      <c r="F460" s="15"/>
    </row>
    <row r="461" spans="1:6" ht="15.75" customHeight="1">
      <c r="A461" s="15"/>
      <c r="B461" s="15"/>
      <c r="E461" s="15"/>
      <c r="F461" s="15"/>
    </row>
    <row r="462" spans="1:6" ht="15.75" customHeight="1">
      <c r="A462" s="15"/>
      <c r="B462" s="15"/>
      <c r="E462" s="15"/>
      <c r="F462" s="15"/>
    </row>
    <row r="463" spans="1:6" ht="15.75" customHeight="1">
      <c r="A463" s="15"/>
      <c r="B463" s="15"/>
      <c r="E463" s="15"/>
      <c r="F463" s="15"/>
    </row>
    <row r="464" spans="1:6" ht="15.75" customHeight="1">
      <c r="A464" s="15"/>
      <c r="B464" s="15"/>
      <c r="E464" s="15"/>
      <c r="F464" s="15"/>
    </row>
    <row r="465" spans="1:6" ht="15.75" customHeight="1">
      <c r="A465" s="15"/>
      <c r="B465" s="15"/>
      <c r="E465" s="15"/>
      <c r="F465" s="15"/>
    </row>
    <row r="466" spans="1:6" ht="15.75" customHeight="1">
      <c r="A466" s="15"/>
      <c r="B466" s="15"/>
      <c r="E466" s="15"/>
      <c r="F466" s="15"/>
    </row>
    <row r="467" spans="1:6" ht="15.75" customHeight="1">
      <c r="A467" s="15"/>
      <c r="B467" s="15"/>
      <c r="E467" s="15"/>
      <c r="F467" s="15"/>
    </row>
    <row r="468" spans="1:6" ht="15.75" customHeight="1">
      <c r="A468" s="15"/>
      <c r="B468" s="15"/>
      <c r="E468" s="15"/>
      <c r="F468" s="15"/>
    </row>
    <row r="469" spans="1:6" ht="15.75" customHeight="1">
      <c r="A469" s="15"/>
      <c r="B469" s="15"/>
      <c r="E469" s="15"/>
      <c r="F469" s="15"/>
    </row>
    <row r="470" spans="1:6" ht="15.75" customHeight="1">
      <c r="A470" s="15"/>
      <c r="B470" s="15"/>
      <c r="E470" s="15"/>
      <c r="F470" s="15"/>
    </row>
    <row r="471" spans="1:6" ht="15.75" customHeight="1">
      <c r="A471" s="15"/>
      <c r="B471" s="15"/>
      <c r="E471" s="15"/>
      <c r="F471" s="15"/>
    </row>
    <row r="472" spans="1:6" ht="15.75" customHeight="1">
      <c r="A472" s="15"/>
      <c r="B472" s="15"/>
      <c r="E472" s="15"/>
      <c r="F472" s="15"/>
    </row>
    <row r="473" spans="1:6" ht="15.75" customHeight="1">
      <c r="A473" s="15"/>
      <c r="B473" s="15"/>
      <c r="E473" s="15"/>
      <c r="F473" s="15"/>
    </row>
    <row r="474" spans="1:6" ht="15.75" customHeight="1">
      <c r="A474" s="15"/>
      <c r="B474" s="15"/>
      <c r="E474" s="15"/>
      <c r="F474" s="15"/>
    </row>
    <row r="475" spans="1:6" ht="15.75" customHeight="1">
      <c r="A475" s="15"/>
      <c r="B475" s="15"/>
      <c r="E475" s="15"/>
      <c r="F475" s="15"/>
    </row>
    <row r="476" spans="1:6" ht="15.75" customHeight="1">
      <c r="A476" s="15"/>
      <c r="B476" s="15"/>
      <c r="E476" s="15"/>
      <c r="F476" s="15"/>
    </row>
    <row r="477" spans="1:6" ht="15.75" customHeight="1">
      <c r="A477" s="15"/>
      <c r="B477" s="15"/>
      <c r="E477" s="15"/>
      <c r="F477" s="15"/>
    </row>
    <row r="478" spans="1:6" ht="15.75" customHeight="1">
      <c r="A478" s="15"/>
      <c r="B478" s="15"/>
      <c r="E478" s="15"/>
      <c r="F478" s="15"/>
    </row>
    <row r="479" spans="1:6" ht="15.75" customHeight="1">
      <c r="A479" s="15"/>
      <c r="B479" s="15"/>
      <c r="E479" s="15"/>
      <c r="F479" s="15"/>
    </row>
    <row r="480" spans="1:6" ht="15.75" customHeight="1">
      <c r="A480" s="15"/>
      <c r="B480" s="15"/>
      <c r="E480" s="15"/>
      <c r="F480" s="15"/>
    </row>
    <row r="481" spans="1:6" ht="15.75" customHeight="1">
      <c r="A481" s="15"/>
      <c r="B481" s="15"/>
      <c r="E481" s="15"/>
      <c r="F481" s="15"/>
    </row>
    <row r="482" spans="1:6" ht="15.75" customHeight="1">
      <c r="A482" s="15"/>
      <c r="B482" s="15"/>
      <c r="E482" s="15"/>
      <c r="F482" s="15"/>
    </row>
    <row r="483" spans="1:6" ht="15.75" customHeight="1">
      <c r="A483" s="15"/>
      <c r="B483" s="15"/>
      <c r="E483" s="15"/>
      <c r="F483" s="15"/>
    </row>
    <row r="484" spans="1:6" ht="15.75" customHeight="1">
      <c r="A484" s="15"/>
      <c r="B484" s="15"/>
      <c r="E484" s="15"/>
      <c r="F484" s="15"/>
    </row>
    <row r="485" spans="1:6" ht="15.75" customHeight="1">
      <c r="A485" s="15"/>
      <c r="B485" s="15"/>
      <c r="E485" s="15"/>
      <c r="F485" s="15"/>
    </row>
    <row r="486" spans="1:6" ht="15.75" customHeight="1">
      <c r="A486" s="15"/>
      <c r="B486" s="15"/>
      <c r="E486" s="15"/>
      <c r="F486" s="15"/>
    </row>
    <row r="487" spans="1:6" ht="15.75" customHeight="1">
      <c r="A487" s="15"/>
      <c r="B487" s="15"/>
      <c r="E487" s="15"/>
      <c r="F487" s="15"/>
    </row>
    <row r="488" spans="1:6" ht="15.75" customHeight="1">
      <c r="A488" s="15"/>
      <c r="B488" s="15"/>
      <c r="E488" s="15"/>
      <c r="F488" s="15"/>
    </row>
    <row r="489" spans="1:6" ht="15.75" customHeight="1">
      <c r="A489" s="15"/>
      <c r="B489" s="15"/>
      <c r="E489" s="15"/>
      <c r="F489" s="15"/>
    </row>
    <row r="490" spans="1:6" ht="15.75" customHeight="1">
      <c r="A490" s="15"/>
      <c r="B490" s="15"/>
      <c r="E490" s="15"/>
      <c r="F490" s="15"/>
    </row>
    <row r="491" spans="1:6" ht="15.75" customHeight="1">
      <c r="A491" s="15"/>
      <c r="B491" s="15"/>
      <c r="E491" s="15"/>
      <c r="F491" s="15"/>
    </row>
    <row r="492" spans="1:6" ht="15.75" customHeight="1">
      <c r="A492" s="15"/>
      <c r="B492" s="15"/>
      <c r="E492" s="15"/>
      <c r="F492" s="15"/>
    </row>
    <row r="493" spans="1:6" ht="15.75" customHeight="1">
      <c r="A493" s="15"/>
      <c r="B493" s="15"/>
      <c r="E493" s="15"/>
      <c r="F493" s="15"/>
    </row>
    <row r="494" spans="1:6" ht="15.75" customHeight="1">
      <c r="A494" s="15"/>
      <c r="B494" s="15"/>
      <c r="E494" s="15"/>
      <c r="F494" s="15"/>
    </row>
    <row r="495" spans="1:6" ht="15.75" customHeight="1">
      <c r="A495" s="15"/>
      <c r="B495" s="15"/>
      <c r="E495" s="15"/>
      <c r="F495" s="15"/>
    </row>
    <row r="496" spans="1:6" ht="15.75" customHeight="1">
      <c r="A496" s="15"/>
      <c r="B496" s="15"/>
      <c r="E496" s="15"/>
      <c r="F496" s="15"/>
    </row>
    <row r="497" spans="1:6" ht="15.75" customHeight="1">
      <c r="A497" s="15"/>
      <c r="B497" s="15"/>
      <c r="E497" s="15"/>
      <c r="F497" s="15"/>
    </row>
    <row r="498" spans="1:6" ht="15.75" customHeight="1">
      <c r="A498" s="15"/>
      <c r="B498" s="15"/>
      <c r="E498" s="15"/>
      <c r="F498" s="15"/>
    </row>
    <row r="499" spans="1:6" ht="15.75" customHeight="1">
      <c r="A499" s="15"/>
      <c r="B499" s="15"/>
      <c r="E499" s="15"/>
      <c r="F499" s="15"/>
    </row>
    <row r="500" spans="1:6" ht="15.75" customHeight="1">
      <c r="A500" s="15"/>
      <c r="B500" s="15"/>
      <c r="E500" s="15"/>
      <c r="F500" s="15"/>
    </row>
    <row r="501" spans="1:6" ht="15.75" customHeight="1">
      <c r="A501" s="15"/>
      <c r="B501" s="15"/>
      <c r="E501" s="15"/>
      <c r="F501" s="15"/>
    </row>
    <row r="502" spans="1:6" ht="15.75" customHeight="1">
      <c r="A502" s="15"/>
      <c r="B502" s="15"/>
      <c r="E502" s="15"/>
      <c r="F502" s="15"/>
    </row>
    <row r="503" spans="1:6" ht="15.75" customHeight="1">
      <c r="A503" s="15"/>
      <c r="B503" s="15"/>
      <c r="E503" s="15"/>
      <c r="F503" s="15"/>
    </row>
    <row r="504" spans="1:6" ht="15.75" customHeight="1">
      <c r="A504" s="15"/>
      <c r="B504" s="15"/>
      <c r="E504" s="15"/>
      <c r="F504" s="15"/>
    </row>
    <row r="505" spans="1:6" ht="15.75" customHeight="1">
      <c r="A505" s="15"/>
      <c r="B505" s="15"/>
      <c r="E505" s="15"/>
      <c r="F505" s="15"/>
    </row>
    <row r="506" spans="1:6" ht="15.75" customHeight="1">
      <c r="A506" s="15"/>
      <c r="B506" s="15"/>
      <c r="E506" s="15"/>
      <c r="F506" s="15"/>
    </row>
    <row r="507" spans="1:6" ht="15.75" customHeight="1">
      <c r="A507" s="15"/>
      <c r="B507" s="15"/>
      <c r="E507" s="15"/>
      <c r="F507" s="15"/>
    </row>
    <row r="508" spans="1:6" ht="15.75" customHeight="1">
      <c r="A508" s="15"/>
      <c r="B508" s="15"/>
      <c r="E508" s="15"/>
      <c r="F508" s="15"/>
    </row>
    <row r="509" spans="1:6" ht="15.75" customHeight="1">
      <c r="A509" s="15"/>
      <c r="B509" s="15"/>
      <c r="E509" s="15"/>
      <c r="F509" s="15"/>
    </row>
    <row r="510" spans="1:6" ht="15.75" customHeight="1">
      <c r="A510" s="15"/>
      <c r="B510" s="15"/>
      <c r="E510" s="15"/>
      <c r="F510" s="15"/>
    </row>
    <row r="511" spans="1:6" ht="15.75" customHeight="1">
      <c r="A511" s="15"/>
      <c r="B511" s="15"/>
      <c r="E511" s="15"/>
      <c r="F511" s="15"/>
    </row>
    <row r="512" spans="1:6" ht="15.75" customHeight="1">
      <c r="A512" s="15"/>
      <c r="B512" s="15"/>
      <c r="E512" s="15"/>
      <c r="F512" s="15"/>
    </row>
    <row r="513" spans="1:6" ht="15.75" customHeight="1">
      <c r="A513" s="15"/>
      <c r="B513" s="15"/>
      <c r="E513" s="15"/>
      <c r="F513" s="15"/>
    </row>
    <row r="514" spans="1:6" ht="15.75" customHeight="1">
      <c r="A514" s="15"/>
      <c r="B514" s="15"/>
      <c r="E514" s="15"/>
      <c r="F514" s="15"/>
    </row>
    <row r="515" spans="1:6" ht="15.75" customHeight="1">
      <c r="A515" s="15"/>
      <c r="B515" s="15"/>
      <c r="E515" s="15"/>
      <c r="F515" s="15"/>
    </row>
    <row r="516" spans="1:6" ht="15.75" customHeight="1">
      <c r="A516" s="15"/>
      <c r="B516" s="15"/>
      <c r="E516" s="15"/>
      <c r="F516" s="15"/>
    </row>
    <row r="517" spans="1:6" ht="15.75" customHeight="1">
      <c r="A517" s="15"/>
      <c r="B517" s="15"/>
      <c r="E517" s="15"/>
      <c r="F517" s="15"/>
    </row>
    <row r="518" spans="1:6" ht="15.75" customHeight="1">
      <c r="A518" s="15"/>
      <c r="B518" s="15"/>
      <c r="E518" s="15"/>
      <c r="F518" s="15"/>
    </row>
    <row r="519" spans="1:6" ht="15.75" customHeight="1">
      <c r="A519" s="15"/>
      <c r="B519" s="15"/>
      <c r="E519" s="15"/>
      <c r="F519" s="15"/>
    </row>
    <row r="520" spans="1:6" ht="15.75" customHeight="1">
      <c r="A520" s="15"/>
      <c r="B520" s="15"/>
      <c r="E520" s="15"/>
      <c r="F520" s="15"/>
    </row>
    <row r="521" spans="1:6" ht="15.75" customHeight="1">
      <c r="A521" s="15"/>
      <c r="B521" s="15"/>
      <c r="E521" s="15"/>
      <c r="F521" s="15"/>
    </row>
    <row r="522" spans="1:6" ht="15.75" customHeight="1">
      <c r="A522" s="15"/>
      <c r="B522" s="15"/>
      <c r="E522" s="15"/>
      <c r="F522" s="15"/>
    </row>
    <row r="523" spans="1:6" ht="15.75" customHeight="1">
      <c r="A523" s="15"/>
      <c r="B523" s="15"/>
      <c r="E523" s="15"/>
      <c r="F523" s="15"/>
    </row>
    <row r="524" spans="1:6" ht="15.75" customHeight="1">
      <c r="A524" s="15"/>
      <c r="B524" s="15"/>
      <c r="E524" s="15"/>
      <c r="F524" s="15"/>
    </row>
    <row r="525" spans="1:6" ht="15.75" customHeight="1">
      <c r="A525" s="15"/>
      <c r="B525" s="15"/>
      <c r="E525" s="15"/>
      <c r="F525" s="15"/>
    </row>
    <row r="526" spans="1:6" ht="15.75" customHeight="1">
      <c r="A526" s="15"/>
      <c r="B526" s="15"/>
      <c r="E526" s="15"/>
      <c r="F526" s="15"/>
    </row>
    <row r="527" spans="1:6" ht="15.75" customHeight="1">
      <c r="A527" s="15"/>
      <c r="B527" s="15"/>
      <c r="E527" s="15"/>
      <c r="F527" s="15"/>
    </row>
    <row r="528" spans="1:6" ht="15.75" customHeight="1">
      <c r="A528" s="15"/>
      <c r="B528" s="15"/>
      <c r="E528" s="15"/>
      <c r="F528" s="15"/>
    </row>
    <row r="529" spans="1:6" ht="15.75" customHeight="1">
      <c r="A529" s="15"/>
      <c r="B529" s="15"/>
      <c r="E529" s="15"/>
      <c r="F529" s="15"/>
    </row>
    <row r="530" spans="1:6" ht="15.75" customHeight="1">
      <c r="A530" s="15"/>
      <c r="B530" s="15"/>
      <c r="E530" s="15"/>
      <c r="F530" s="15"/>
    </row>
    <row r="531" spans="1:6" ht="15.75" customHeight="1">
      <c r="A531" s="15"/>
      <c r="B531" s="15"/>
      <c r="E531" s="15"/>
      <c r="F531" s="15"/>
    </row>
    <row r="532" spans="1:6" ht="15.75" customHeight="1">
      <c r="A532" s="15"/>
      <c r="B532" s="15"/>
      <c r="E532" s="15"/>
      <c r="F532" s="15"/>
    </row>
    <row r="533" spans="1:6" ht="15.75" customHeight="1">
      <c r="A533" s="15"/>
      <c r="B533" s="15"/>
      <c r="E533" s="15"/>
      <c r="F533" s="15"/>
    </row>
    <row r="534" spans="1:6" ht="15.75" customHeight="1">
      <c r="A534" s="15"/>
      <c r="B534" s="15"/>
      <c r="E534" s="15"/>
      <c r="F534" s="15"/>
    </row>
    <row r="535" spans="1:6" ht="15.75" customHeight="1">
      <c r="A535" s="15"/>
      <c r="B535" s="15"/>
      <c r="E535" s="15"/>
      <c r="F535" s="15"/>
    </row>
    <row r="536" spans="1:6" ht="15.75" customHeight="1">
      <c r="A536" s="15"/>
      <c r="B536" s="15"/>
      <c r="E536" s="15"/>
      <c r="F536" s="15"/>
    </row>
    <row r="537" spans="1:6" ht="15.75" customHeight="1">
      <c r="A537" s="15"/>
      <c r="B537" s="15"/>
      <c r="E537" s="15"/>
      <c r="F537" s="15"/>
    </row>
    <row r="538" spans="1:6" ht="15.75" customHeight="1">
      <c r="A538" s="15"/>
      <c r="B538" s="15"/>
      <c r="E538" s="15"/>
      <c r="F538" s="15"/>
    </row>
    <row r="539" spans="1:6" ht="15.75" customHeight="1">
      <c r="A539" s="15"/>
      <c r="B539" s="15"/>
      <c r="E539" s="15"/>
      <c r="F539" s="15"/>
    </row>
    <row r="540" spans="1:6" ht="15.75" customHeight="1">
      <c r="A540" s="15"/>
      <c r="B540" s="15"/>
      <c r="E540" s="15"/>
      <c r="F540" s="15"/>
    </row>
    <row r="541" spans="1:6" ht="15.75" customHeight="1">
      <c r="A541" s="15"/>
      <c r="B541" s="15"/>
      <c r="E541" s="15"/>
      <c r="F541" s="15"/>
    </row>
    <row r="542" spans="1:6" ht="15.75" customHeight="1">
      <c r="A542" s="15"/>
      <c r="B542" s="15"/>
      <c r="E542" s="15"/>
      <c r="F542" s="15"/>
    </row>
    <row r="543" spans="1:6" ht="15.75" customHeight="1">
      <c r="A543" s="15"/>
      <c r="B543" s="15"/>
      <c r="E543" s="15"/>
      <c r="F543" s="15"/>
    </row>
    <row r="544" spans="1:6" ht="15.75" customHeight="1">
      <c r="A544" s="15"/>
      <c r="B544" s="15"/>
      <c r="E544" s="15"/>
      <c r="F544" s="15"/>
    </row>
    <row r="545" spans="1:6" ht="15.75" customHeight="1">
      <c r="A545" s="15"/>
      <c r="B545" s="15"/>
      <c r="E545" s="15"/>
      <c r="F545" s="15"/>
    </row>
    <row r="546" spans="1:6" ht="15.75" customHeight="1">
      <c r="A546" s="15"/>
      <c r="B546" s="15"/>
      <c r="E546" s="15"/>
      <c r="F546" s="15"/>
    </row>
    <row r="547" spans="1:6" ht="15.75" customHeight="1">
      <c r="A547" s="15"/>
      <c r="B547" s="15"/>
      <c r="E547" s="15"/>
      <c r="F547" s="15"/>
    </row>
    <row r="548" spans="1:6" ht="15.75" customHeight="1">
      <c r="A548" s="15"/>
      <c r="B548" s="15"/>
      <c r="E548" s="15"/>
      <c r="F548" s="15"/>
    </row>
    <row r="549" spans="1:6" ht="15.75" customHeight="1">
      <c r="A549" s="15"/>
      <c r="B549" s="15"/>
      <c r="E549" s="15"/>
      <c r="F549" s="15"/>
    </row>
    <row r="550" spans="1:6" ht="15.75" customHeight="1">
      <c r="A550" s="15"/>
      <c r="B550" s="15"/>
      <c r="E550" s="15"/>
      <c r="F550" s="15"/>
    </row>
    <row r="551" spans="1:6" ht="15.75" customHeight="1">
      <c r="A551" s="15"/>
      <c r="B551" s="15"/>
      <c r="E551" s="15"/>
      <c r="F551" s="15"/>
    </row>
    <row r="552" spans="1:6" ht="15.75" customHeight="1">
      <c r="A552" s="15"/>
      <c r="B552" s="15"/>
      <c r="E552" s="15"/>
      <c r="F552" s="15"/>
    </row>
    <row r="553" spans="1:6" ht="15.75" customHeight="1">
      <c r="A553" s="15"/>
      <c r="B553" s="15"/>
      <c r="E553" s="15"/>
      <c r="F553" s="15"/>
    </row>
    <row r="554" spans="1:6" ht="15.75" customHeight="1">
      <c r="A554" s="15"/>
      <c r="B554" s="15"/>
      <c r="E554" s="15"/>
      <c r="F554" s="15"/>
    </row>
    <row r="555" spans="1:6" ht="15.75" customHeight="1">
      <c r="A555" s="15"/>
      <c r="B555" s="15"/>
      <c r="E555" s="15"/>
      <c r="F555" s="15"/>
    </row>
    <row r="556" spans="1:6" ht="15.75" customHeight="1">
      <c r="A556" s="15"/>
      <c r="B556" s="15"/>
      <c r="E556" s="15"/>
      <c r="F556" s="15"/>
    </row>
    <row r="557" spans="1:6" ht="15.75" customHeight="1">
      <c r="A557" s="15"/>
      <c r="B557" s="15"/>
      <c r="E557" s="15"/>
      <c r="F557" s="15"/>
    </row>
    <row r="558" spans="1:6" ht="15.75" customHeight="1">
      <c r="A558" s="15"/>
      <c r="B558" s="15"/>
      <c r="E558" s="15"/>
      <c r="F558" s="15"/>
    </row>
    <row r="559" spans="1:6" ht="15.75" customHeight="1">
      <c r="A559" s="15"/>
      <c r="B559" s="15"/>
      <c r="E559" s="15"/>
      <c r="F559" s="15"/>
    </row>
    <row r="560" spans="1:6" ht="15.75" customHeight="1">
      <c r="A560" s="15"/>
      <c r="B560" s="15"/>
      <c r="E560" s="15"/>
      <c r="F560" s="15"/>
    </row>
    <row r="561" spans="1:6" ht="15.75" customHeight="1">
      <c r="A561" s="15"/>
      <c r="B561" s="15"/>
      <c r="E561" s="15"/>
      <c r="F561" s="15"/>
    </row>
    <row r="562" spans="1:6" ht="15.75" customHeight="1">
      <c r="A562" s="15"/>
      <c r="B562" s="15"/>
      <c r="E562" s="15"/>
      <c r="F562" s="15"/>
    </row>
    <row r="563" spans="1:6" ht="15.75" customHeight="1">
      <c r="A563" s="15"/>
      <c r="B563" s="15"/>
      <c r="E563" s="15"/>
      <c r="F563" s="15"/>
    </row>
    <row r="564" spans="1:6" ht="15.75" customHeight="1">
      <c r="A564" s="15"/>
      <c r="B564" s="15"/>
      <c r="E564" s="15"/>
      <c r="F564" s="15"/>
    </row>
    <row r="565" spans="1:6" ht="15.75" customHeight="1">
      <c r="A565" s="15"/>
      <c r="B565" s="15"/>
      <c r="E565" s="15"/>
      <c r="F565" s="15"/>
    </row>
    <row r="566" spans="1:6" ht="15.75" customHeight="1">
      <c r="A566" s="15"/>
      <c r="B566" s="15"/>
      <c r="E566" s="15"/>
      <c r="F566" s="15"/>
    </row>
    <row r="567" spans="1:6" ht="15.75" customHeight="1">
      <c r="A567" s="15"/>
      <c r="B567" s="15"/>
      <c r="E567" s="15"/>
      <c r="F567" s="15"/>
    </row>
    <row r="568" spans="1:6" ht="15.75" customHeight="1">
      <c r="A568" s="15"/>
      <c r="B568" s="15"/>
      <c r="E568" s="15"/>
      <c r="F568" s="15"/>
    </row>
    <row r="569" spans="1:6" ht="15.75" customHeight="1">
      <c r="A569" s="15"/>
      <c r="B569" s="15"/>
      <c r="E569" s="15"/>
      <c r="F569" s="15"/>
    </row>
    <row r="570" spans="1:6" ht="15.75" customHeight="1">
      <c r="A570" s="15"/>
      <c r="B570" s="15"/>
      <c r="E570" s="15"/>
      <c r="F570" s="15"/>
    </row>
    <row r="571" spans="1:6" ht="15.75" customHeight="1">
      <c r="A571" s="15"/>
      <c r="B571" s="15"/>
      <c r="E571" s="15"/>
      <c r="F571" s="15"/>
    </row>
    <row r="572" spans="1:6" ht="15.75" customHeight="1">
      <c r="A572" s="15"/>
      <c r="B572" s="15"/>
      <c r="E572" s="15"/>
      <c r="F572" s="15"/>
    </row>
    <row r="573" spans="1:6" ht="15.75" customHeight="1">
      <c r="A573" s="15"/>
      <c r="B573" s="15"/>
      <c r="E573" s="15"/>
      <c r="F573" s="15"/>
    </row>
    <row r="574" spans="1:6" ht="15.75" customHeight="1">
      <c r="A574" s="15"/>
      <c r="B574" s="15"/>
      <c r="E574" s="15"/>
      <c r="F574" s="15"/>
    </row>
    <row r="575" spans="1:6" ht="15.75" customHeight="1">
      <c r="A575" s="15"/>
      <c r="B575" s="15"/>
      <c r="E575" s="15"/>
      <c r="F575" s="15"/>
    </row>
    <row r="576" spans="1:6" ht="15.75" customHeight="1">
      <c r="A576" s="15"/>
      <c r="B576" s="15"/>
      <c r="E576" s="15"/>
      <c r="F576" s="15"/>
    </row>
    <row r="577" spans="1:6" ht="15.75" customHeight="1">
      <c r="A577" s="15"/>
      <c r="B577" s="15"/>
      <c r="E577" s="15"/>
      <c r="F577" s="15"/>
    </row>
    <row r="578" spans="1:6" ht="15.75" customHeight="1">
      <c r="A578" s="15"/>
      <c r="B578" s="15"/>
      <c r="E578" s="15"/>
      <c r="F578" s="15"/>
    </row>
    <row r="579" spans="1:6" ht="15.75" customHeight="1">
      <c r="A579" s="15"/>
      <c r="B579" s="15"/>
      <c r="E579" s="15"/>
      <c r="F579" s="15"/>
    </row>
    <row r="580" spans="1:6" ht="15.75" customHeight="1">
      <c r="A580" s="15"/>
      <c r="B580" s="15"/>
      <c r="E580" s="15"/>
      <c r="F580" s="15"/>
    </row>
    <row r="581" spans="1:6" ht="15.75" customHeight="1">
      <c r="A581" s="15"/>
      <c r="B581" s="15"/>
      <c r="E581" s="15"/>
      <c r="F581" s="15"/>
    </row>
    <row r="582" spans="1:6" ht="15.75" customHeight="1">
      <c r="A582" s="15"/>
      <c r="B582" s="15"/>
      <c r="E582" s="15"/>
      <c r="F582" s="15"/>
    </row>
    <row r="583" spans="1:6" ht="15.75" customHeight="1">
      <c r="A583" s="15"/>
      <c r="B583" s="15"/>
      <c r="E583" s="15"/>
      <c r="F583" s="15"/>
    </row>
    <row r="584" spans="1:6" ht="15.75" customHeight="1">
      <c r="A584" s="15"/>
      <c r="B584" s="15"/>
      <c r="E584" s="15"/>
      <c r="F584" s="15"/>
    </row>
    <row r="585" spans="1:6" ht="15.75" customHeight="1">
      <c r="A585" s="15"/>
      <c r="B585" s="15"/>
      <c r="E585" s="15"/>
      <c r="F585" s="15"/>
    </row>
    <row r="586" spans="1:6" ht="15.75" customHeight="1">
      <c r="A586" s="15"/>
      <c r="B586" s="15"/>
      <c r="E586" s="15"/>
      <c r="F586" s="15"/>
    </row>
    <row r="587" spans="1:6" ht="15.75" customHeight="1">
      <c r="A587" s="15"/>
      <c r="B587" s="15"/>
      <c r="E587" s="15"/>
      <c r="F587" s="15"/>
    </row>
    <row r="588" spans="1:6" ht="15.75" customHeight="1">
      <c r="A588" s="15"/>
      <c r="B588" s="15"/>
      <c r="E588" s="15"/>
      <c r="F588" s="15"/>
    </row>
    <row r="589" spans="1:6" ht="15.75" customHeight="1">
      <c r="A589" s="15"/>
      <c r="B589" s="15"/>
      <c r="E589" s="15"/>
      <c r="F589" s="15"/>
    </row>
    <row r="590" spans="1:6" ht="15.75" customHeight="1">
      <c r="A590" s="15"/>
      <c r="B590" s="15"/>
      <c r="E590" s="15"/>
      <c r="F590" s="15"/>
    </row>
    <row r="591" spans="1:6" ht="15.75" customHeight="1">
      <c r="A591" s="15"/>
      <c r="B591" s="15"/>
      <c r="E591" s="15"/>
      <c r="F591" s="15"/>
    </row>
    <row r="592" spans="1:6" ht="15.75" customHeight="1">
      <c r="A592" s="15"/>
      <c r="B592" s="15"/>
      <c r="E592" s="15"/>
      <c r="F592" s="15"/>
    </row>
    <row r="593" spans="1:6" ht="15.75" customHeight="1">
      <c r="A593" s="15"/>
      <c r="B593" s="15"/>
      <c r="E593" s="15"/>
      <c r="F593" s="15"/>
    </row>
    <row r="594" spans="1:6" ht="15.75" customHeight="1">
      <c r="A594" s="15"/>
      <c r="B594" s="15"/>
      <c r="E594" s="15"/>
      <c r="F594" s="15"/>
    </row>
    <row r="595" spans="1:6" ht="15.75" customHeight="1">
      <c r="A595" s="15"/>
      <c r="B595" s="15"/>
      <c r="E595" s="15"/>
      <c r="F595" s="15"/>
    </row>
    <row r="596" spans="1:6" ht="15.75" customHeight="1">
      <c r="A596" s="15"/>
      <c r="B596" s="15"/>
      <c r="E596" s="15"/>
      <c r="F596" s="15"/>
    </row>
    <row r="597" spans="1:6" ht="15.75" customHeight="1">
      <c r="A597" s="15"/>
      <c r="B597" s="15"/>
      <c r="E597" s="15"/>
      <c r="F597" s="15"/>
    </row>
    <row r="598" spans="1:6" ht="15.75" customHeight="1">
      <c r="A598" s="15"/>
      <c r="B598" s="15"/>
      <c r="E598" s="15"/>
      <c r="F598" s="15"/>
    </row>
    <row r="599" spans="1:6" ht="15.75" customHeight="1">
      <c r="A599" s="15"/>
      <c r="B599" s="15"/>
      <c r="E599" s="15"/>
      <c r="F599" s="15"/>
    </row>
    <row r="600" spans="1:6" ht="15.75" customHeight="1">
      <c r="A600" s="15"/>
      <c r="B600" s="15"/>
      <c r="E600" s="15"/>
      <c r="F600" s="15"/>
    </row>
    <row r="601" spans="1:6" ht="15.75" customHeight="1">
      <c r="A601" s="15"/>
      <c r="B601" s="15"/>
      <c r="E601" s="15"/>
      <c r="F601" s="15"/>
    </row>
    <row r="602" spans="1:6" ht="15.75" customHeight="1">
      <c r="A602" s="15"/>
      <c r="B602" s="15"/>
      <c r="E602" s="15"/>
      <c r="F602" s="15"/>
    </row>
    <row r="603" spans="1:6" ht="15.75" customHeight="1">
      <c r="A603" s="15"/>
      <c r="B603" s="15"/>
      <c r="E603" s="15"/>
      <c r="F603" s="15"/>
    </row>
    <row r="604" spans="1:6" ht="15.75" customHeight="1">
      <c r="A604" s="15"/>
      <c r="B604" s="15"/>
      <c r="E604" s="15"/>
      <c r="F604" s="15"/>
    </row>
    <row r="605" spans="1:6" ht="15.75" customHeight="1">
      <c r="A605" s="15"/>
      <c r="B605" s="15"/>
      <c r="E605" s="15"/>
      <c r="F605" s="15"/>
    </row>
    <row r="606" spans="1:6" ht="15.75" customHeight="1">
      <c r="A606" s="15"/>
      <c r="B606" s="15"/>
      <c r="E606" s="15"/>
      <c r="F606" s="15"/>
    </row>
    <row r="607" spans="1:6" ht="15.75" customHeight="1">
      <c r="A607" s="15"/>
      <c r="B607" s="15"/>
      <c r="E607" s="15"/>
      <c r="F607" s="15"/>
    </row>
    <row r="608" spans="1:6" ht="15.75" customHeight="1">
      <c r="A608" s="15"/>
      <c r="B608" s="15"/>
      <c r="E608" s="15"/>
      <c r="F608" s="15"/>
    </row>
    <row r="609" spans="1:6" ht="15.75" customHeight="1">
      <c r="A609" s="15"/>
      <c r="B609" s="15"/>
      <c r="E609" s="15"/>
      <c r="F609" s="15"/>
    </row>
    <row r="610" spans="1:6" ht="15.75" customHeight="1">
      <c r="A610" s="15"/>
      <c r="B610" s="15"/>
      <c r="E610" s="15"/>
      <c r="F610" s="15"/>
    </row>
    <row r="611" spans="1:6" ht="15.75" customHeight="1">
      <c r="A611" s="15"/>
      <c r="B611" s="15"/>
      <c r="E611" s="15"/>
      <c r="F611" s="15"/>
    </row>
    <row r="612" spans="1:6" ht="15.75" customHeight="1">
      <c r="A612" s="15"/>
      <c r="B612" s="15"/>
      <c r="E612" s="15"/>
      <c r="F612" s="15"/>
    </row>
    <row r="613" spans="1:6" ht="15.75" customHeight="1">
      <c r="A613" s="15"/>
      <c r="B613" s="15"/>
      <c r="E613" s="15"/>
      <c r="F613" s="15"/>
    </row>
    <row r="614" spans="1:6" ht="15.75" customHeight="1">
      <c r="A614" s="15"/>
      <c r="B614" s="15"/>
      <c r="E614" s="15"/>
      <c r="F614" s="15"/>
    </row>
    <row r="615" spans="1:6" ht="15.75" customHeight="1">
      <c r="A615" s="15"/>
      <c r="B615" s="15"/>
      <c r="E615" s="15"/>
      <c r="F615" s="15"/>
    </row>
    <row r="616" spans="1:6" ht="15.75" customHeight="1">
      <c r="A616" s="15"/>
      <c r="B616" s="15"/>
      <c r="E616" s="15"/>
      <c r="F616" s="15"/>
    </row>
    <row r="617" spans="1:6" ht="15.75" customHeight="1">
      <c r="A617" s="15"/>
      <c r="B617" s="15"/>
      <c r="E617" s="15"/>
      <c r="F617" s="15"/>
    </row>
    <row r="618" spans="1:6" ht="15.75" customHeight="1">
      <c r="A618" s="15"/>
      <c r="B618" s="15"/>
      <c r="E618" s="15"/>
      <c r="F618" s="15"/>
    </row>
    <row r="619" spans="1:6" ht="15.75" customHeight="1">
      <c r="A619" s="15"/>
      <c r="B619" s="15"/>
      <c r="E619" s="15"/>
      <c r="F619" s="15"/>
    </row>
    <row r="620" spans="1:6" ht="15.75" customHeight="1">
      <c r="A620" s="15"/>
      <c r="B620" s="15"/>
      <c r="E620" s="15"/>
      <c r="F620" s="15"/>
    </row>
    <row r="621" spans="1:6" ht="15.75" customHeight="1">
      <c r="A621" s="15"/>
      <c r="B621" s="15"/>
      <c r="E621" s="15"/>
      <c r="F621" s="15"/>
    </row>
    <row r="622" spans="1:6" ht="15.75" customHeight="1">
      <c r="A622" s="15"/>
      <c r="B622" s="15"/>
      <c r="E622" s="15"/>
      <c r="F622" s="15"/>
    </row>
    <row r="623" spans="1:6" ht="15.75" customHeight="1">
      <c r="A623" s="15"/>
      <c r="B623" s="15"/>
      <c r="E623" s="15"/>
      <c r="F623" s="15"/>
    </row>
    <row r="624" spans="1:6" ht="15.75" customHeight="1">
      <c r="A624" s="15"/>
      <c r="B624" s="15"/>
      <c r="E624" s="15"/>
      <c r="F624" s="15"/>
    </row>
    <row r="625" spans="1:6" ht="15.75" customHeight="1">
      <c r="A625" s="15"/>
      <c r="B625" s="15"/>
      <c r="E625" s="15"/>
      <c r="F625" s="15"/>
    </row>
    <row r="626" spans="1:6" ht="15.75" customHeight="1">
      <c r="A626" s="15"/>
      <c r="B626" s="15"/>
      <c r="E626" s="15"/>
      <c r="F626" s="15"/>
    </row>
    <row r="627" spans="1:6" ht="15.75" customHeight="1">
      <c r="A627" s="15"/>
      <c r="B627" s="15"/>
      <c r="E627" s="15"/>
      <c r="F627" s="15"/>
    </row>
    <row r="628" spans="1:6" ht="15.75" customHeight="1">
      <c r="A628" s="15"/>
      <c r="B628" s="15"/>
      <c r="E628" s="15"/>
      <c r="F628" s="15"/>
    </row>
    <row r="629" spans="1:6" ht="15.75" customHeight="1">
      <c r="A629" s="15"/>
      <c r="B629" s="15"/>
      <c r="E629" s="15"/>
      <c r="F629" s="15"/>
    </row>
    <row r="630" spans="1:6" ht="15.75" customHeight="1">
      <c r="A630" s="15"/>
      <c r="B630" s="15"/>
      <c r="E630" s="15"/>
      <c r="F630" s="15"/>
    </row>
    <row r="631" spans="1:6" ht="15.75" customHeight="1">
      <c r="A631" s="15"/>
      <c r="B631" s="15"/>
      <c r="E631" s="15"/>
      <c r="F631" s="15"/>
    </row>
    <row r="632" spans="1:6" ht="15.75" customHeight="1">
      <c r="A632" s="15"/>
      <c r="B632" s="15"/>
      <c r="E632" s="15"/>
      <c r="F632" s="15"/>
    </row>
    <row r="633" spans="1:6" ht="15.75" customHeight="1">
      <c r="A633" s="15"/>
      <c r="B633" s="15"/>
      <c r="E633" s="15"/>
      <c r="F633" s="15"/>
    </row>
    <row r="634" spans="1:6" ht="15.75" customHeight="1">
      <c r="A634" s="15"/>
      <c r="B634" s="15"/>
      <c r="E634" s="15"/>
      <c r="F634" s="15"/>
    </row>
    <row r="635" spans="1:6" ht="15.75" customHeight="1">
      <c r="A635" s="15"/>
      <c r="B635" s="15"/>
      <c r="E635" s="15"/>
      <c r="F635" s="15"/>
    </row>
    <row r="636" spans="1:6" ht="15.75" customHeight="1">
      <c r="A636" s="15"/>
      <c r="B636" s="15"/>
      <c r="E636" s="15"/>
      <c r="F636" s="15"/>
    </row>
    <row r="637" spans="1:6" ht="15.75" customHeight="1">
      <c r="A637" s="15"/>
      <c r="B637" s="15"/>
      <c r="E637" s="15"/>
      <c r="F637" s="15"/>
    </row>
    <row r="638" spans="1:6" ht="15.75" customHeight="1">
      <c r="A638" s="15"/>
      <c r="B638" s="15"/>
      <c r="E638" s="15"/>
      <c r="F638" s="15"/>
    </row>
    <row r="639" spans="1:6" ht="15.75" customHeight="1">
      <c r="A639" s="15"/>
      <c r="B639" s="15"/>
      <c r="E639" s="15"/>
      <c r="F639" s="15"/>
    </row>
    <row r="640" spans="1:6" ht="15.75" customHeight="1">
      <c r="A640" s="15"/>
      <c r="B640" s="15"/>
      <c r="E640" s="15"/>
      <c r="F640" s="15"/>
    </row>
    <row r="641" spans="1:6" ht="15.75" customHeight="1">
      <c r="A641" s="15"/>
      <c r="B641" s="15"/>
      <c r="E641" s="15"/>
      <c r="F641" s="15"/>
    </row>
    <row r="642" spans="1:6" ht="15.75" customHeight="1">
      <c r="A642" s="15"/>
      <c r="B642" s="15"/>
      <c r="E642" s="15"/>
      <c r="F642" s="15"/>
    </row>
    <row r="643" spans="1:6" ht="15.75" customHeight="1">
      <c r="A643" s="15"/>
      <c r="B643" s="15"/>
      <c r="E643" s="15"/>
      <c r="F643" s="15"/>
    </row>
    <row r="644" spans="1:6" ht="15.75" customHeight="1">
      <c r="A644" s="15"/>
      <c r="B644" s="15"/>
      <c r="E644" s="15"/>
      <c r="F644" s="15"/>
    </row>
    <row r="645" spans="1:6" ht="15.75" customHeight="1">
      <c r="A645" s="15"/>
      <c r="B645" s="15"/>
      <c r="E645" s="15"/>
      <c r="F645" s="15"/>
    </row>
    <row r="646" spans="1:6" ht="15.75" customHeight="1">
      <c r="A646" s="15"/>
      <c r="B646" s="15"/>
      <c r="E646" s="15"/>
      <c r="F646" s="15"/>
    </row>
    <row r="647" spans="1:6" ht="15.75" customHeight="1">
      <c r="A647" s="15"/>
      <c r="B647" s="15"/>
      <c r="E647" s="15"/>
      <c r="F647" s="15"/>
    </row>
    <row r="648" spans="1:6" ht="15.75" customHeight="1">
      <c r="A648" s="15"/>
      <c r="B648" s="15"/>
      <c r="E648" s="15"/>
      <c r="F648" s="15"/>
    </row>
    <row r="649" spans="1:6" ht="15.75" customHeight="1">
      <c r="A649" s="15"/>
      <c r="B649" s="15"/>
      <c r="E649" s="15"/>
      <c r="F649" s="15"/>
    </row>
    <row r="650" spans="1:6" ht="15.75" customHeight="1">
      <c r="A650" s="15"/>
      <c r="B650" s="15"/>
      <c r="E650" s="15"/>
      <c r="F650" s="15"/>
    </row>
    <row r="651" spans="1:6" ht="15.75" customHeight="1">
      <c r="A651" s="15"/>
      <c r="B651" s="15"/>
      <c r="E651" s="15"/>
      <c r="F651" s="15"/>
    </row>
    <row r="652" spans="1:6" ht="15.75" customHeight="1">
      <c r="A652" s="15"/>
      <c r="B652" s="15"/>
      <c r="E652" s="15"/>
      <c r="F652" s="15"/>
    </row>
    <row r="653" spans="1:6" ht="15.75" customHeight="1">
      <c r="A653" s="15"/>
      <c r="B653" s="15"/>
      <c r="E653" s="15"/>
      <c r="F653" s="15"/>
    </row>
    <row r="654" spans="1:6" ht="15.75" customHeight="1">
      <c r="A654" s="15"/>
      <c r="B654" s="15"/>
      <c r="E654" s="15"/>
      <c r="F654" s="15"/>
    </row>
    <row r="655" spans="1:6" ht="15.75" customHeight="1">
      <c r="A655" s="15"/>
      <c r="B655" s="15"/>
      <c r="E655" s="15"/>
      <c r="F655" s="15"/>
    </row>
    <row r="656" spans="1:6" ht="15.75" customHeight="1">
      <c r="A656" s="15"/>
      <c r="B656" s="15"/>
      <c r="E656" s="15"/>
      <c r="F656" s="15"/>
    </row>
    <row r="657" spans="1:6" ht="15.75" customHeight="1">
      <c r="A657" s="15"/>
      <c r="B657" s="15"/>
      <c r="E657" s="15"/>
      <c r="F657" s="15"/>
    </row>
    <row r="658" spans="1:6" ht="15.75" customHeight="1">
      <c r="A658" s="15"/>
      <c r="B658" s="15"/>
      <c r="E658" s="15"/>
      <c r="F658" s="15"/>
    </row>
    <row r="659" spans="1:6" ht="15.75" customHeight="1">
      <c r="A659" s="15"/>
      <c r="B659" s="15"/>
      <c r="E659" s="15"/>
      <c r="F659" s="15"/>
    </row>
    <row r="660" spans="1:6" ht="15.75" customHeight="1">
      <c r="A660" s="15"/>
      <c r="B660" s="15"/>
      <c r="E660" s="15"/>
      <c r="F660" s="15"/>
    </row>
    <row r="661" spans="1:6" ht="15.75" customHeight="1">
      <c r="A661" s="15"/>
      <c r="B661" s="15"/>
      <c r="E661" s="15"/>
      <c r="F661" s="15"/>
    </row>
    <row r="662" spans="1:6" ht="15.75" customHeight="1">
      <c r="A662" s="15"/>
      <c r="B662" s="15"/>
      <c r="E662" s="15"/>
      <c r="F662" s="15"/>
    </row>
    <row r="663" spans="1:6" ht="15.75" customHeight="1">
      <c r="A663" s="15"/>
      <c r="B663" s="15"/>
      <c r="E663" s="15"/>
      <c r="F663" s="15"/>
    </row>
    <row r="664" spans="1:6" ht="15.75" customHeight="1">
      <c r="A664" s="15"/>
      <c r="B664" s="15"/>
      <c r="E664" s="15"/>
      <c r="F664" s="15"/>
    </row>
    <row r="665" spans="1:6" ht="15.75" customHeight="1">
      <c r="A665" s="15"/>
      <c r="B665" s="15"/>
      <c r="E665" s="15"/>
      <c r="F665" s="15"/>
    </row>
    <row r="666" spans="1:6" ht="15.75" customHeight="1">
      <c r="A666" s="15"/>
      <c r="B666" s="15"/>
      <c r="E666" s="15"/>
      <c r="F666" s="15"/>
    </row>
    <row r="667" spans="1:6" ht="15.75" customHeight="1">
      <c r="A667" s="15"/>
      <c r="B667" s="15"/>
      <c r="E667" s="15"/>
      <c r="F667" s="15"/>
    </row>
    <row r="668" spans="1:6" ht="15.75" customHeight="1">
      <c r="A668" s="15"/>
      <c r="B668" s="15"/>
      <c r="E668" s="15"/>
      <c r="F668" s="15"/>
    </row>
    <row r="669" spans="1:6" ht="15.75" customHeight="1">
      <c r="A669" s="15"/>
      <c r="B669" s="15"/>
      <c r="E669" s="15"/>
      <c r="F669" s="15"/>
    </row>
    <row r="670" spans="1:6" ht="15.75" customHeight="1">
      <c r="A670" s="15"/>
      <c r="B670" s="15"/>
      <c r="E670" s="15"/>
      <c r="F670" s="15"/>
    </row>
    <row r="671" spans="1:6" ht="15.75" customHeight="1">
      <c r="A671" s="15"/>
      <c r="B671" s="15"/>
      <c r="E671" s="15"/>
      <c r="F671" s="15"/>
    </row>
    <row r="672" spans="1:6" ht="15.75" customHeight="1">
      <c r="A672" s="15"/>
      <c r="B672" s="15"/>
      <c r="E672" s="15"/>
      <c r="F672" s="15"/>
    </row>
    <row r="673" spans="1:6" ht="15.75" customHeight="1">
      <c r="A673" s="15"/>
      <c r="B673" s="15"/>
      <c r="E673" s="15"/>
      <c r="F673" s="15"/>
    </row>
    <row r="674" spans="1:6" ht="15.75" customHeight="1">
      <c r="A674" s="15"/>
      <c r="B674" s="15"/>
      <c r="E674" s="15"/>
      <c r="F674" s="15"/>
    </row>
    <row r="675" spans="1:6" ht="15.75" customHeight="1">
      <c r="A675" s="15"/>
      <c r="B675" s="15"/>
      <c r="E675" s="15"/>
      <c r="F675" s="15"/>
    </row>
    <row r="676" spans="1:6" ht="15.75" customHeight="1">
      <c r="A676" s="15"/>
      <c r="B676" s="15"/>
      <c r="E676" s="15"/>
      <c r="F676" s="15"/>
    </row>
    <row r="677" spans="1:6" ht="15.75" customHeight="1">
      <c r="A677" s="15"/>
      <c r="B677" s="15"/>
      <c r="E677" s="15"/>
      <c r="F677" s="15"/>
    </row>
    <row r="678" spans="1:6" ht="15.75" customHeight="1">
      <c r="A678" s="15"/>
      <c r="B678" s="15"/>
      <c r="E678" s="15"/>
      <c r="F678" s="15"/>
    </row>
    <row r="679" spans="1:6" ht="15.75" customHeight="1">
      <c r="A679" s="15"/>
      <c r="B679" s="15"/>
      <c r="E679" s="15"/>
      <c r="F679" s="15"/>
    </row>
    <row r="680" spans="1:6" ht="15.75" customHeight="1">
      <c r="A680" s="15"/>
      <c r="B680" s="15"/>
      <c r="E680" s="15"/>
      <c r="F680" s="15"/>
    </row>
    <row r="681" spans="1:6" ht="15.75" customHeight="1">
      <c r="A681" s="15"/>
      <c r="B681" s="15"/>
      <c r="E681" s="15"/>
      <c r="F681" s="15"/>
    </row>
    <row r="682" spans="1:6" ht="15.75" customHeight="1">
      <c r="A682" s="15"/>
      <c r="B682" s="15"/>
      <c r="E682" s="15"/>
      <c r="F682" s="15"/>
    </row>
    <row r="683" spans="1:6" ht="15.75" customHeight="1">
      <c r="A683" s="15"/>
      <c r="B683" s="15"/>
      <c r="E683" s="15"/>
      <c r="F683" s="15"/>
    </row>
    <row r="684" spans="1:6" ht="15.75" customHeight="1">
      <c r="A684" s="15"/>
      <c r="B684" s="15"/>
      <c r="E684" s="15"/>
      <c r="F684" s="15"/>
    </row>
    <row r="685" spans="1:6" ht="15.75" customHeight="1">
      <c r="A685" s="15"/>
      <c r="B685" s="15"/>
      <c r="E685" s="15"/>
      <c r="F685" s="15"/>
    </row>
    <row r="686" spans="1:6" ht="15.75" customHeight="1">
      <c r="A686" s="15"/>
      <c r="B686" s="15"/>
      <c r="E686" s="15"/>
      <c r="F686" s="15"/>
    </row>
    <row r="687" spans="1:6" ht="15.75" customHeight="1">
      <c r="A687" s="15"/>
      <c r="B687" s="15"/>
      <c r="E687" s="15"/>
      <c r="F687" s="15"/>
    </row>
    <row r="688" spans="1:6" ht="15.75" customHeight="1">
      <c r="A688" s="15"/>
      <c r="B688" s="15"/>
      <c r="E688" s="15"/>
      <c r="F688" s="15"/>
    </row>
    <row r="689" spans="1:6" ht="15.75" customHeight="1">
      <c r="A689" s="15"/>
      <c r="B689" s="15"/>
      <c r="E689" s="15"/>
      <c r="F689" s="15"/>
    </row>
    <row r="690" spans="1:6" ht="15.75" customHeight="1">
      <c r="A690" s="15"/>
      <c r="B690" s="15"/>
      <c r="E690" s="15"/>
      <c r="F690" s="15"/>
    </row>
    <row r="691" spans="1:6" ht="15.75" customHeight="1">
      <c r="A691" s="15"/>
      <c r="B691" s="15"/>
      <c r="E691" s="15"/>
      <c r="F691" s="15"/>
    </row>
    <row r="692" spans="1:6" ht="15.75" customHeight="1">
      <c r="A692" s="15"/>
      <c r="B692" s="15"/>
      <c r="E692" s="15"/>
      <c r="F692" s="15"/>
    </row>
    <row r="693" spans="1:6" ht="15.75" customHeight="1">
      <c r="A693" s="15"/>
      <c r="B693" s="15"/>
      <c r="E693" s="15"/>
      <c r="F693" s="15"/>
    </row>
    <row r="694" spans="1:6" ht="15.75" customHeight="1">
      <c r="A694" s="15"/>
      <c r="B694" s="15"/>
      <c r="E694" s="15"/>
      <c r="F694" s="15"/>
    </row>
    <row r="695" spans="1:6" ht="15.75" customHeight="1">
      <c r="A695" s="15"/>
      <c r="B695" s="15"/>
      <c r="E695" s="15"/>
      <c r="F695" s="15"/>
    </row>
    <row r="696" spans="1:6" ht="15.75" customHeight="1">
      <c r="A696" s="15"/>
      <c r="B696" s="15"/>
      <c r="E696" s="15"/>
      <c r="F696" s="15"/>
    </row>
    <row r="697" spans="1:6" ht="15.75" customHeight="1">
      <c r="A697" s="15"/>
      <c r="B697" s="15"/>
      <c r="E697" s="15"/>
      <c r="F697" s="15"/>
    </row>
    <row r="698" spans="1:6" ht="15.75" customHeight="1">
      <c r="A698" s="15"/>
      <c r="B698" s="15"/>
      <c r="E698" s="15"/>
      <c r="F698" s="15"/>
    </row>
    <row r="699" spans="1:6" ht="15.75" customHeight="1">
      <c r="A699" s="15"/>
      <c r="B699" s="15"/>
      <c r="E699" s="15"/>
      <c r="F699" s="15"/>
    </row>
    <row r="700" spans="1:6" ht="15.75" customHeight="1">
      <c r="A700" s="15"/>
      <c r="B700" s="15"/>
      <c r="E700" s="15"/>
      <c r="F700" s="15"/>
    </row>
    <row r="701" spans="1:6" ht="15.75" customHeight="1">
      <c r="A701" s="15"/>
      <c r="B701" s="15"/>
      <c r="E701" s="15"/>
      <c r="F701" s="15"/>
    </row>
    <row r="702" spans="1:6" ht="15.75" customHeight="1">
      <c r="A702" s="15"/>
      <c r="B702" s="15"/>
      <c r="E702" s="15"/>
      <c r="F702" s="15"/>
    </row>
    <row r="703" spans="1:6" ht="15.75" customHeight="1">
      <c r="A703" s="15"/>
      <c r="B703" s="15"/>
      <c r="E703" s="15"/>
      <c r="F703" s="15"/>
    </row>
    <row r="704" spans="1:6" ht="15.75" customHeight="1">
      <c r="A704" s="15"/>
      <c r="B704" s="15"/>
      <c r="E704" s="15"/>
      <c r="F704" s="15"/>
    </row>
    <row r="705" spans="1:6" ht="15.75" customHeight="1">
      <c r="A705" s="15"/>
      <c r="B705" s="15"/>
      <c r="E705" s="15"/>
      <c r="F705" s="15"/>
    </row>
    <row r="706" spans="1:6" ht="15.75" customHeight="1">
      <c r="A706" s="15"/>
      <c r="B706" s="15"/>
      <c r="E706" s="15"/>
      <c r="F706" s="15"/>
    </row>
    <row r="707" spans="1:6" ht="15.75" customHeight="1">
      <c r="A707" s="15"/>
      <c r="B707" s="15"/>
      <c r="E707" s="15"/>
      <c r="F707" s="15"/>
    </row>
    <row r="708" spans="1:6" ht="15.75" customHeight="1">
      <c r="A708" s="15"/>
      <c r="B708" s="15"/>
      <c r="E708" s="15"/>
      <c r="F708" s="15"/>
    </row>
    <row r="709" spans="1:6" ht="15.75" customHeight="1">
      <c r="A709" s="15"/>
      <c r="B709" s="15"/>
      <c r="E709" s="15"/>
      <c r="F709" s="15"/>
    </row>
    <row r="710" spans="1:6" ht="15.75" customHeight="1">
      <c r="A710" s="15"/>
      <c r="B710" s="15"/>
      <c r="E710" s="15"/>
      <c r="F710" s="15"/>
    </row>
    <row r="711" spans="1:6" ht="15.75" customHeight="1">
      <c r="A711" s="15"/>
      <c r="B711" s="15"/>
      <c r="E711" s="15"/>
      <c r="F711" s="15"/>
    </row>
    <row r="712" spans="1:6" ht="15.75" customHeight="1">
      <c r="A712" s="15"/>
      <c r="B712" s="15"/>
      <c r="E712" s="15"/>
      <c r="F712" s="15"/>
    </row>
    <row r="713" spans="1:6" ht="15.75" customHeight="1">
      <c r="A713" s="15"/>
      <c r="B713" s="15"/>
      <c r="E713" s="15"/>
      <c r="F713" s="15"/>
    </row>
    <row r="714" spans="1:6" ht="15.75" customHeight="1">
      <c r="A714" s="15"/>
      <c r="B714" s="15"/>
      <c r="E714" s="15"/>
      <c r="F714" s="15"/>
    </row>
    <row r="715" spans="1:6" ht="15.75" customHeight="1">
      <c r="A715" s="15"/>
      <c r="B715" s="15"/>
      <c r="E715" s="15"/>
      <c r="F715" s="15"/>
    </row>
    <row r="716" spans="1:6" ht="15.75" customHeight="1">
      <c r="A716" s="15"/>
      <c r="B716" s="15"/>
      <c r="E716" s="15"/>
      <c r="F716" s="15"/>
    </row>
    <row r="717" spans="1:6" ht="15.75" customHeight="1">
      <c r="A717" s="15"/>
      <c r="B717" s="15"/>
      <c r="E717" s="15"/>
      <c r="F717" s="15"/>
    </row>
    <row r="718" spans="1:6" ht="15.75" customHeight="1">
      <c r="A718" s="15"/>
      <c r="B718" s="15"/>
      <c r="E718" s="15"/>
      <c r="F718" s="15"/>
    </row>
    <row r="719" spans="1:6" ht="15.75" customHeight="1">
      <c r="A719" s="15"/>
      <c r="B719" s="15"/>
      <c r="E719" s="15"/>
      <c r="F719" s="15"/>
    </row>
    <row r="720" spans="1:6" ht="15.75" customHeight="1">
      <c r="A720" s="15"/>
      <c r="B720" s="15"/>
      <c r="E720" s="15"/>
      <c r="F720" s="15"/>
    </row>
    <row r="721" spans="1:6" ht="15.75" customHeight="1">
      <c r="A721" s="15"/>
      <c r="B721" s="15"/>
      <c r="E721" s="15"/>
      <c r="F721" s="15"/>
    </row>
    <row r="722" spans="1:6" ht="15.75" customHeight="1">
      <c r="A722" s="15"/>
      <c r="B722" s="15"/>
      <c r="E722" s="15"/>
      <c r="F722" s="15"/>
    </row>
    <row r="723" spans="1:6" ht="15.75" customHeight="1">
      <c r="A723" s="15"/>
      <c r="B723" s="15"/>
      <c r="E723" s="15"/>
      <c r="F723" s="15"/>
    </row>
    <row r="724" spans="1:6" ht="15.75" customHeight="1">
      <c r="A724" s="15"/>
      <c r="B724" s="15"/>
      <c r="E724" s="15"/>
      <c r="F724" s="15"/>
    </row>
    <row r="725" spans="1:6" ht="15.75" customHeight="1">
      <c r="A725" s="15"/>
      <c r="B725" s="15"/>
      <c r="E725" s="15"/>
      <c r="F725" s="15"/>
    </row>
    <row r="726" spans="1:6" ht="15.75" customHeight="1">
      <c r="A726" s="15"/>
      <c r="B726" s="15"/>
      <c r="E726" s="15"/>
      <c r="F726" s="15"/>
    </row>
    <row r="727" spans="1:6" ht="15.75" customHeight="1">
      <c r="A727" s="15"/>
      <c r="B727" s="15"/>
      <c r="E727" s="15"/>
      <c r="F727" s="15"/>
    </row>
    <row r="728" spans="1:6" ht="15.75" customHeight="1">
      <c r="A728" s="15"/>
      <c r="B728" s="15"/>
      <c r="E728" s="15"/>
      <c r="F728" s="15"/>
    </row>
    <row r="729" spans="1:6" ht="15.75" customHeight="1">
      <c r="A729" s="15"/>
      <c r="B729" s="15"/>
      <c r="E729" s="15"/>
      <c r="F729" s="15"/>
    </row>
    <row r="730" spans="1:6" ht="15.75" customHeight="1">
      <c r="A730" s="15"/>
      <c r="B730" s="15"/>
      <c r="E730" s="15"/>
      <c r="F730" s="15"/>
    </row>
    <row r="731" spans="1:6" ht="15.75" customHeight="1">
      <c r="A731" s="15"/>
      <c r="B731" s="15"/>
      <c r="E731" s="15"/>
      <c r="F731" s="15"/>
    </row>
    <row r="732" spans="1:6" ht="15.75" customHeight="1">
      <c r="A732" s="15"/>
      <c r="B732" s="15"/>
      <c r="E732" s="15"/>
      <c r="F732" s="15"/>
    </row>
    <row r="733" spans="1:6" ht="15.75" customHeight="1">
      <c r="A733" s="15"/>
      <c r="B733" s="15"/>
      <c r="E733" s="15"/>
      <c r="F733" s="15"/>
    </row>
    <row r="734" spans="1:6" ht="15.75" customHeight="1">
      <c r="A734" s="15"/>
      <c r="B734" s="15"/>
      <c r="E734" s="15"/>
      <c r="F734" s="15"/>
    </row>
    <row r="735" spans="1:6" ht="15.75" customHeight="1">
      <c r="A735" s="15"/>
      <c r="B735" s="15"/>
      <c r="E735" s="15"/>
      <c r="F735" s="15"/>
    </row>
    <row r="736" spans="1:6" ht="15.75" customHeight="1">
      <c r="A736" s="15"/>
      <c r="B736" s="15"/>
      <c r="E736" s="15"/>
      <c r="F736" s="15"/>
    </row>
    <row r="737" spans="1:6" ht="15.75" customHeight="1">
      <c r="A737" s="15"/>
      <c r="B737" s="15"/>
      <c r="E737" s="15"/>
      <c r="F737" s="15"/>
    </row>
    <row r="738" spans="1:6" ht="15.75" customHeight="1">
      <c r="A738" s="15"/>
      <c r="B738" s="15"/>
      <c r="E738" s="15"/>
      <c r="F738" s="15"/>
    </row>
    <row r="739" spans="1:6" ht="15.75" customHeight="1">
      <c r="A739" s="15"/>
      <c r="B739" s="15"/>
      <c r="E739" s="15"/>
      <c r="F739" s="15"/>
    </row>
    <row r="740" spans="1:6" ht="15.75" customHeight="1">
      <c r="A740" s="15"/>
      <c r="B740" s="15"/>
      <c r="E740" s="15"/>
      <c r="F740" s="15"/>
    </row>
    <row r="741" spans="1:6" ht="15.75" customHeight="1">
      <c r="A741" s="15"/>
      <c r="B741" s="15"/>
      <c r="E741" s="15"/>
      <c r="F741" s="15"/>
    </row>
    <row r="742" spans="1:6" ht="15.75" customHeight="1">
      <c r="A742" s="15"/>
      <c r="B742" s="15"/>
      <c r="E742" s="15"/>
      <c r="F742" s="15"/>
    </row>
    <row r="743" spans="1:6" ht="15.75" customHeight="1">
      <c r="A743" s="15"/>
      <c r="B743" s="15"/>
      <c r="E743" s="15"/>
      <c r="F743" s="15"/>
    </row>
    <row r="744" spans="1:6" ht="15.75" customHeight="1">
      <c r="A744" s="15"/>
      <c r="B744" s="15"/>
      <c r="E744" s="15"/>
      <c r="F744" s="15"/>
    </row>
    <row r="745" spans="1:6" ht="15.75" customHeight="1">
      <c r="A745" s="15"/>
      <c r="B745" s="15"/>
      <c r="E745" s="15"/>
      <c r="F745" s="15"/>
    </row>
    <row r="746" spans="1:6" ht="15.75" customHeight="1">
      <c r="A746" s="15"/>
      <c r="B746" s="15"/>
      <c r="E746" s="15"/>
      <c r="F746" s="15"/>
    </row>
    <row r="747" spans="1:6" ht="15.75" customHeight="1">
      <c r="A747" s="15"/>
      <c r="B747" s="15"/>
      <c r="E747" s="15"/>
      <c r="F747" s="15"/>
    </row>
    <row r="748" spans="1:6" ht="15.75" customHeight="1">
      <c r="A748" s="15"/>
      <c r="B748" s="15"/>
      <c r="E748" s="15"/>
      <c r="F748" s="15"/>
    </row>
    <row r="749" spans="1:6" ht="15.75" customHeight="1">
      <c r="A749" s="15"/>
      <c r="B749" s="15"/>
      <c r="E749" s="15"/>
      <c r="F749" s="15"/>
    </row>
    <row r="750" spans="1:6" ht="15.75" customHeight="1">
      <c r="A750" s="15"/>
      <c r="B750" s="15"/>
      <c r="E750" s="15"/>
      <c r="F750" s="15"/>
    </row>
    <row r="751" spans="1:6" ht="15.75" customHeight="1">
      <c r="A751" s="15"/>
      <c r="B751" s="15"/>
      <c r="E751" s="15"/>
      <c r="F751" s="15"/>
    </row>
    <row r="752" spans="1:6" ht="15.75" customHeight="1">
      <c r="A752" s="15"/>
      <c r="B752" s="15"/>
      <c r="E752" s="15"/>
      <c r="F752" s="15"/>
    </row>
    <row r="753" spans="1:6" ht="15.75" customHeight="1">
      <c r="A753" s="15"/>
      <c r="B753" s="15"/>
      <c r="E753" s="15"/>
      <c r="F753" s="15"/>
    </row>
    <row r="754" spans="1:6" ht="15.75" customHeight="1">
      <c r="A754" s="15"/>
      <c r="B754" s="15"/>
      <c r="E754" s="15"/>
      <c r="F754" s="15"/>
    </row>
    <row r="755" spans="1:6" ht="15.75" customHeight="1">
      <c r="A755" s="15"/>
      <c r="B755" s="15"/>
      <c r="E755" s="15"/>
      <c r="F755" s="15"/>
    </row>
    <row r="756" spans="1:6" ht="15.75" customHeight="1">
      <c r="A756" s="15"/>
      <c r="B756" s="15"/>
      <c r="E756" s="15"/>
      <c r="F756" s="15"/>
    </row>
    <row r="757" spans="1:6" ht="15.75" customHeight="1">
      <c r="A757" s="15"/>
      <c r="B757" s="15"/>
      <c r="E757" s="15"/>
      <c r="F757" s="15"/>
    </row>
    <row r="758" spans="1:6" ht="15.75" customHeight="1">
      <c r="A758" s="15"/>
      <c r="B758" s="15"/>
      <c r="E758" s="15"/>
      <c r="F758" s="15"/>
    </row>
    <row r="759" spans="1:6" ht="15.75" customHeight="1">
      <c r="A759" s="15"/>
      <c r="B759" s="15"/>
      <c r="E759" s="15"/>
      <c r="F759" s="15"/>
    </row>
    <row r="760" spans="1:6" ht="15.75" customHeight="1">
      <c r="A760" s="15"/>
      <c r="B760" s="15"/>
      <c r="E760" s="15"/>
      <c r="F760" s="15"/>
    </row>
    <row r="761" spans="1:6" ht="15.75" customHeight="1">
      <c r="A761" s="15"/>
      <c r="B761" s="15"/>
      <c r="E761" s="15"/>
      <c r="F761" s="15"/>
    </row>
    <row r="762" spans="1:6" ht="15.75" customHeight="1">
      <c r="A762" s="15"/>
      <c r="B762" s="15"/>
      <c r="E762" s="15"/>
      <c r="F762" s="15"/>
    </row>
    <row r="763" spans="1:6" ht="15.75" customHeight="1">
      <c r="A763" s="15"/>
      <c r="B763" s="15"/>
      <c r="E763" s="15"/>
      <c r="F763" s="15"/>
    </row>
    <row r="764" spans="1:6" ht="15.75" customHeight="1">
      <c r="A764" s="15"/>
      <c r="B764" s="15"/>
      <c r="E764" s="15"/>
      <c r="F764" s="15"/>
    </row>
    <row r="765" spans="1:6" ht="15.75" customHeight="1">
      <c r="A765" s="15"/>
      <c r="B765" s="15"/>
      <c r="E765" s="15"/>
      <c r="F765" s="15"/>
    </row>
    <row r="766" spans="1:6" ht="15.75" customHeight="1">
      <c r="A766" s="15"/>
      <c r="B766" s="15"/>
      <c r="E766" s="15"/>
      <c r="F766" s="15"/>
    </row>
    <row r="767" spans="1:6" ht="15.75" customHeight="1">
      <c r="A767" s="15"/>
      <c r="B767" s="15"/>
      <c r="E767" s="15"/>
      <c r="F767" s="15"/>
    </row>
    <row r="768" spans="1:6" ht="15.75" customHeight="1">
      <c r="A768" s="15"/>
      <c r="B768" s="15"/>
      <c r="E768" s="15"/>
      <c r="F768" s="15"/>
    </row>
    <row r="769" spans="1:6" ht="15.75" customHeight="1">
      <c r="A769" s="15"/>
      <c r="B769" s="15"/>
      <c r="E769" s="15"/>
      <c r="F769" s="15"/>
    </row>
    <row r="770" spans="1:6" ht="15.75" customHeight="1">
      <c r="A770" s="15"/>
      <c r="B770" s="15"/>
      <c r="E770" s="15"/>
      <c r="F770" s="15"/>
    </row>
    <row r="771" spans="1:6" ht="15.75" customHeight="1">
      <c r="A771" s="15"/>
      <c r="B771" s="15"/>
      <c r="E771" s="15"/>
      <c r="F771" s="15"/>
    </row>
    <row r="772" spans="1:6" ht="15.75" customHeight="1">
      <c r="A772" s="15"/>
      <c r="B772" s="15"/>
      <c r="E772" s="15"/>
      <c r="F772" s="15"/>
    </row>
    <row r="773" spans="1:6" ht="15.75" customHeight="1">
      <c r="A773" s="15"/>
      <c r="B773" s="15"/>
      <c r="E773" s="15"/>
      <c r="F773" s="15"/>
    </row>
    <row r="774" spans="1:6" ht="15.75" customHeight="1">
      <c r="A774" s="15"/>
      <c r="B774" s="15"/>
      <c r="E774" s="15"/>
      <c r="F774" s="15"/>
    </row>
    <row r="775" spans="1:6" ht="15.75" customHeight="1">
      <c r="A775" s="15"/>
      <c r="B775" s="15"/>
      <c r="E775" s="15"/>
      <c r="F775" s="15"/>
    </row>
    <row r="776" spans="1:6" ht="15.75" customHeight="1">
      <c r="A776" s="15"/>
      <c r="B776" s="15"/>
      <c r="E776" s="15"/>
      <c r="F776" s="15"/>
    </row>
    <row r="777" spans="1:6" ht="15.75" customHeight="1">
      <c r="A777" s="15"/>
      <c r="B777" s="15"/>
      <c r="E777" s="15"/>
      <c r="F777" s="15"/>
    </row>
    <row r="778" spans="1:6" ht="15.75" customHeight="1">
      <c r="A778" s="15"/>
      <c r="B778" s="15"/>
      <c r="E778" s="15"/>
      <c r="F778" s="15"/>
    </row>
    <row r="779" spans="1:6" ht="15.75" customHeight="1">
      <c r="A779" s="15"/>
      <c r="B779" s="15"/>
      <c r="E779" s="15"/>
      <c r="F779" s="15"/>
    </row>
    <row r="780" spans="1:6" ht="15.75" customHeight="1">
      <c r="A780" s="15"/>
      <c r="B780" s="15"/>
      <c r="E780" s="15"/>
      <c r="F780" s="15"/>
    </row>
    <row r="781" spans="1:6" ht="15.75" customHeight="1">
      <c r="A781" s="15"/>
      <c r="B781" s="15"/>
      <c r="E781" s="15"/>
      <c r="F781" s="15"/>
    </row>
    <row r="782" spans="1:6" ht="15.75" customHeight="1">
      <c r="A782" s="15"/>
      <c r="B782" s="15"/>
      <c r="E782" s="15"/>
      <c r="F782" s="15"/>
    </row>
    <row r="783" spans="1:6" ht="15.75" customHeight="1">
      <c r="A783" s="15"/>
      <c r="B783" s="15"/>
      <c r="E783" s="15"/>
      <c r="F783" s="15"/>
    </row>
    <row r="784" spans="1:6" ht="15.75" customHeight="1">
      <c r="A784" s="15"/>
      <c r="B784" s="15"/>
      <c r="E784" s="15"/>
      <c r="F784" s="15"/>
    </row>
    <row r="785" spans="1:6" ht="15.75" customHeight="1">
      <c r="A785" s="15"/>
      <c r="B785" s="15"/>
      <c r="E785" s="15"/>
      <c r="F785" s="15"/>
    </row>
    <row r="786" spans="1:6" ht="15.75" customHeight="1">
      <c r="A786" s="15"/>
      <c r="B786" s="15"/>
      <c r="E786" s="15"/>
      <c r="F786" s="15"/>
    </row>
    <row r="787" spans="1:6" ht="15.75" customHeight="1">
      <c r="A787" s="15"/>
      <c r="B787" s="15"/>
      <c r="E787" s="15"/>
      <c r="F787" s="15"/>
    </row>
    <row r="788" spans="1:6" ht="15.75" customHeight="1">
      <c r="A788" s="15"/>
      <c r="B788" s="15"/>
      <c r="E788" s="15"/>
      <c r="F788" s="15"/>
    </row>
    <row r="789" spans="1:6" ht="15.75" customHeight="1">
      <c r="A789" s="15"/>
      <c r="B789" s="15"/>
      <c r="E789" s="15"/>
      <c r="F789" s="15"/>
    </row>
    <row r="790" spans="1:6" ht="15.75" customHeight="1">
      <c r="A790" s="15"/>
      <c r="B790" s="15"/>
      <c r="E790" s="15"/>
      <c r="F790" s="15"/>
    </row>
    <row r="791" spans="1:6" ht="15.75" customHeight="1">
      <c r="A791" s="15"/>
      <c r="B791" s="15"/>
      <c r="E791" s="15"/>
      <c r="F791" s="15"/>
    </row>
    <row r="792" spans="1:6" ht="15.75" customHeight="1">
      <c r="A792" s="15"/>
      <c r="B792" s="15"/>
      <c r="E792" s="15"/>
      <c r="F792" s="15"/>
    </row>
    <row r="793" spans="1:6" ht="15.75" customHeight="1">
      <c r="A793" s="15"/>
      <c r="B793" s="15"/>
      <c r="E793" s="15"/>
      <c r="F793" s="15"/>
    </row>
    <row r="794" spans="1:6" ht="15.75" customHeight="1">
      <c r="A794" s="15"/>
      <c r="B794" s="15"/>
      <c r="E794" s="15"/>
      <c r="F794" s="15"/>
    </row>
    <row r="795" spans="1:6" ht="15.75" customHeight="1">
      <c r="A795" s="15"/>
      <c r="B795" s="15"/>
      <c r="E795" s="15"/>
      <c r="F795" s="15"/>
    </row>
    <row r="796" spans="1:6" ht="15.75" customHeight="1">
      <c r="A796" s="15"/>
      <c r="B796" s="15"/>
      <c r="E796" s="15"/>
      <c r="F796" s="15"/>
    </row>
    <row r="797" spans="1:6" ht="15.75" customHeight="1">
      <c r="A797" s="15"/>
      <c r="B797" s="15"/>
      <c r="E797" s="15"/>
      <c r="F797" s="15"/>
    </row>
    <row r="798" spans="1:6" ht="15.75" customHeight="1">
      <c r="A798" s="15"/>
      <c r="B798" s="15"/>
      <c r="E798" s="15"/>
      <c r="F798" s="15"/>
    </row>
    <row r="799" spans="1:6" ht="15.75" customHeight="1">
      <c r="A799" s="15"/>
      <c r="B799" s="15"/>
      <c r="E799" s="15"/>
      <c r="F799" s="15"/>
    </row>
    <row r="800" spans="1:6" ht="15.75" customHeight="1">
      <c r="A800" s="15"/>
      <c r="B800" s="15"/>
      <c r="E800" s="15"/>
      <c r="F800" s="15"/>
    </row>
    <row r="801" spans="1:6" ht="15.75" customHeight="1">
      <c r="A801" s="15"/>
      <c r="B801" s="15"/>
      <c r="E801" s="15"/>
      <c r="F801" s="15"/>
    </row>
    <row r="802" spans="1:6" ht="15.75" customHeight="1">
      <c r="A802" s="15"/>
      <c r="B802" s="15"/>
      <c r="E802" s="15"/>
      <c r="F802" s="15"/>
    </row>
    <row r="803" spans="1:6" ht="15.75" customHeight="1">
      <c r="A803" s="15"/>
      <c r="B803" s="15"/>
      <c r="E803" s="15"/>
      <c r="F803" s="15"/>
    </row>
    <row r="804" spans="1:6" ht="15.75" customHeight="1">
      <c r="A804" s="15"/>
      <c r="B804" s="15"/>
      <c r="E804" s="15"/>
      <c r="F804" s="15"/>
    </row>
    <row r="805" spans="1:6" ht="15.75" customHeight="1">
      <c r="A805" s="15"/>
      <c r="B805" s="15"/>
      <c r="E805" s="15"/>
      <c r="F805" s="15"/>
    </row>
    <row r="806" spans="1:6" ht="15.75" customHeight="1">
      <c r="A806" s="15"/>
      <c r="B806" s="15"/>
      <c r="E806" s="15"/>
      <c r="F806" s="15"/>
    </row>
    <row r="807" spans="1:6" ht="15.75" customHeight="1">
      <c r="A807" s="15"/>
      <c r="B807" s="15"/>
      <c r="E807" s="15"/>
      <c r="F807" s="15"/>
    </row>
    <row r="808" spans="1:6" ht="15.75" customHeight="1">
      <c r="A808" s="15"/>
      <c r="B808" s="15"/>
      <c r="E808" s="15"/>
      <c r="F808" s="15"/>
    </row>
    <row r="809" spans="1:6" ht="15.75" customHeight="1">
      <c r="A809" s="15"/>
      <c r="B809" s="15"/>
      <c r="E809" s="15"/>
      <c r="F809" s="15"/>
    </row>
    <row r="810" spans="1:6" ht="15.75" customHeight="1">
      <c r="A810" s="15"/>
      <c r="B810" s="15"/>
      <c r="E810" s="15"/>
      <c r="F810" s="15"/>
    </row>
    <row r="811" spans="1:6" ht="15.75" customHeight="1">
      <c r="A811" s="15"/>
      <c r="B811" s="15"/>
      <c r="E811" s="15"/>
      <c r="F811" s="15"/>
    </row>
    <row r="812" spans="1:6" ht="15.75" customHeight="1">
      <c r="A812" s="15"/>
      <c r="B812" s="15"/>
      <c r="E812" s="15"/>
      <c r="F812" s="15"/>
    </row>
    <row r="813" spans="1:6" ht="15.75" customHeight="1">
      <c r="A813" s="15"/>
      <c r="B813" s="15"/>
      <c r="E813" s="15"/>
      <c r="F813" s="15"/>
    </row>
    <row r="814" spans="1:6" ht="15.75" customHeight="1">
      <c r="A814" s="15"/>
      <c r="B814" s="15"/>
      <c r="E814" s="15"/>
      <c r="F814" s="15"/>
    </row>
    <row r="815" spans="1:6" ht="15.75" customHeight="1">
      <c r="A815" s="15"/>
      <c r="B815" s="15"/>
      <c r="E815" s="15"/>
      <c r="F815" s="15"/>
    </row>
    <row r="816" spans="1:6" ht="15.75" customHeight="1">
      <c r="A816" s="15"/>
      <c r="B816" s="15"/>
      <c r="E816" s="15"/>
      <c r="F816" s="15"/>
    </row>
    <row r="817" spans="1:6" ht="15.75" customHeight="1">
      <c r="A817" s="15"/>
      <c r="B817" s="15"/>
      <c r="E817" s="15"/>
      <c r="F817" s="15"/>
    </row>
    <row r="818" spans="1:6" ht="15.75" customHeight="1">
      <c r="A818" s="15"/>
      <c r="B818" s="15"/>
      <c r="E818" s="15"/>
      <c r="F818" s="15"/>
    </row>
    <row r="819" spans="1:6" ht="15.75" customHeight="1">
      <c r="A819" s="15"/>
      <c r="B819" s="15"/>
      <c r="E819" s="15"/>
      <c r="F819" s="15"/>
    </row>
    <row r="820" spans="1:6" ht="15.75" customHeight="1">
      <c r="A820" s="15"/>
      <c r="B820" s="15"/>
      <c r="E820" s="15"/>
      <c r="F820" s="15"/>
    </row>
    <row r="821" spans="1:6" ht="15.75" customHeight="1">
      <c r="A821" s="15"/>
      <c r="B821" s="15"/>
      <c r="E821" s="15"/>
      <c r="F821" s="15"/>
    </row>
    <row r="822" spans="1:6" ht="15.75" customHeight="1">
      <c r="A822" s="15"/>
      <c r="B822" s="15"/>
      <c r="E822" s="15"/>
      <c r="F822" s="15"/>
    </row>
    <row r="823" spans="1:6" ht="15.75" customHeight="1">
      <c r="A823" s="15"/>
      <c r="B823" s="15"/>
      <c r="E823" s="15"/>
      <c r="F823" s="15"/>
    </row>
    <row r="824" spans="1:6" ht="15.75" customHeight="1">
      <c r="A824" s="15"/>
      <c r="B824" s="15"/>
      <c r="E824" s="15"/>
      <c r="F824" s="15"/>
    </row>
    <row r="825" spans="1:6" ht="15.75" customHeight="1">
      <c r="A825" s="15"/>
      <c r="B825" s="15"/>
      <c r="E825" s="15"/>
      <c r="F825" s="15"/>
    </row>
    <row r="826" spans="1:6" ht="15.75" customHeight="1">
      <c r="A826" s="15"/>
      <c r="B826" s="15"/>
      <c r="E826" s="15"/>
      <c r="F826" s="15"/>
    </row>
    <row r="827" spans="1:6" ht="15.75" customHeight="1">
      <c r="A827" s="15"/>
      <c r="B827" s="15"/>
      <c r="E827" s="15"/>
      <c r="F827" s="15"/>
    </row>
    <row r="828" spans="1:6" ht="15.75" customHeight="1">
      <c r="A828" s="15"/>
      <c r="B828" s="15"/>
      <c r="E828" s="15"/>
      <c r="F828" s="15"/>
    </row>
    <row r="829" spans="1:6" ht="15.75" customHeight="1">
      <c r="A829" s="15"/>
      <c r="B829" s="15"/>
      <c r="E829" s="15"/>
      <c r="F829" s="15"/>
    </row>
    <row r="830" spans="1:6" ht="15.75" customHeight="1">
      <c r="A830" s="15"/>
      <c r="B830" s="15"/>
      <c r="E830" s="15"/>
      <c r="F830" s="15"/>
    </row>
    <row r="831" spans="1:6" ht="15.75" customHeight="1">
      <c r="A831" s="15"/>
      <c r="B831" s="15"/>
      <c r="E831" s="15"/>
      <c r="F831" s="15"/>
    </row>
    <row r="832" spans="1:6" ht="15.75" customHeight="1">
      <c r="A832" s="15"/>
      <c r="B832" s="15"/>
      <c r="E832" s="15"/>
      <c r="F832" s="15"/>
    </row>
    <row r="833" spans="1:6" ht="15.75" customHeight="1">
      <c r="A833" s="15"/>
      <c r="B833" s="15"/>
      <c r="E833" s="15"/>
      <c r="F833" s="15"/>
    </row>
    <row r="834" spans="1:6" ht="15.75" customHeight="1">
      <c r="A834" s="15"/>
      <c r="B834" s="15"/>
      <c r="E834" s="15"/>
      <c r="F834" s="15"/>
    </row>
    <row r="835" spans="1:6" ht="15.75" customHeight="1">
      <c r="A835" s="15"/>
      <c r="B835" s="15"/>
      <c r="E835" s="15"/>
      <c r="F835" s="15"/>
    </row>
    <row r="836" spans="1:6" ht="15.75" customHeight="1">
      <c r="A836" s="15"/>
      <c r="B836" s="15"/>
      <c r="E836" s="15"/>
      <c r="F836" s="15"/>
    </row>
    <row r="837" spans="1:6" ht="15.75" customHeight="1">
      <c r="A837" s="15"/>
      <c r="B837" s="15"/>
      <c r="E837" s="15"/>
      <c r="F837" s="15"/>
    </row>
    <row r="838" spans="1:6" ht="15.75" customHeight="1">
      <c r="A838" s="15"/>
      <c r="B838" s="15"/>
      <c r="E838" s="15"/>
      <c r="F838" s="15"/>
    </row>
    <row r="839" spans="1:6" ht="15.75" customHeight="1">
      <c r="A839" s="15"/>
      <c r="B839" s="15"/>
      <c r="E839" s="15"/>
      <c r="F839" s="15"/>
    </row>
    <row r="840" spans="1:6" ht="15.75" customHeight="1">
      <c r="A840" s="15"/>
      <c r="B840" s="15"/>
      <c r="E840" s="15"/>
      <c r="F840" s="15"/>
    </row>
    <row r="841" spans="1:6" ht="15.75" customHeight="1">
      <c r="A841" s="15"/>
      <c r="B841" s="15"/>
      <c r="E841" s="15"/>
      <c r="F841" s="15"/>
    </row>
    <row r="842" spans="1:6" ht="15.75" customHeight="1">
      <c r="A842" s="15"/>
      <c r="B842" s="15"/>
      <c r="E842" s="15"/>
      <c r="F842" s="15"/>
    </row>
    <row r="843" spans="1:6" ht="15.75" customHeight="1">
      <c r="A843" s="15"/>
      <c r="B843" s="15"/>
      <c r="E843" s="15"/>
      <c r="F843" s="15"/>
    </row>
    <row r="844" spans="1:6" ht="15.75" customHeight="1">
      <c r="A844" s="15"/>
      <c r="B844" s="15"/>
      <c r="E844" s="15"/>
      <c r="F844" s="15"/>
    </row>
    <row r="845" spans="1:6" ht="15.75" customHeight="1">
      <c r="A845" s="15"/>
      <c r="B845" s="15"/>
      <c r="E845" s="15"/>
      <c r="F845" s="15"/>
    </row>
    <row r="846" spans="1:6" ht="15.75" customHeight="1">
      <c r="A846" s="15"/>
      <c r="B846" s="15"/>
      <c r="E846" s="15"/>
      <c r="F846" s="15"/>
    </row>
    <row r="847" spans="1:6" ht="15.75" customHeight="1">
      <c r="A847" s="15"/>
      <c r="B847" s="15"/>
      <c r="E847" s="15"/>
      <c r="F847" s="15"/>
    </row>
    <row r="848" spans="1:6" ht="15.75" customHeight="1">
      <c r="A848" s="15"/>
      <c r="B848" s="15"/>
      <c r="E848" s="15"/>
      <c r="F848" s="15"/>
    </row>
    <row r="849" spans="1:6" ht="15.75" customHeight="1">
      <c r="A849" s="15"/>
      <c r="B849" s="15"/>
      <c r="E849" s="15"/>
      <c r="F849" s="15"/>
    </row>
    <row r="850" spans="1:6" ht="15.75" customHeight="1">
      <c r="A850" s="15"/>
      <c r="B850" s="15"/>
      <c r="E850" s="15"/>
      <c r="F850" s="15"/>
    </row>
    <row r="851" spans="1:6" ht="15.75" customHeight="1">
      <c r="A851" s="15"/>
      <c r="B851" s="15"/>
      <c r="E851" s="15"/>
      <c r="F851" s="15"/>
    </row>
    <row r="852" spans="1:6" ht="15.75" customHeight="1">
      <c r="A852" s="15"/>
      <c r="B852" s="15"/>
      <c r="E852" s="15"/>
      <c r="F852" s="15"/>
    </row>
    <row r="853" spans="1:6" ht="15.75" customHeight="1">
      <c r="A853" s="15"/>
      <c r="B853" s="15"/>
      <c r="E853" s="15"/>
      <c r="F853" s="15"/>
    </row>
    <row r="854" spans="1:6" ht="15.75" customHeight="1">
      <c r="A854" s="15"/>
      <c r="B854" s="15"/>
      <c r="E854" s="15"/>
      <c r="F854" s="15"/>
    </row>
    <row r="855" spans="1:6" ht="15.75" customHeight="1">
      <c r="A855" s="15"/>
      <c r="B855" s="15"/>
      <c r="E855" s="15"/>
      <c r="F855" s="15"/>
    </row>
    <row r="856" spans="1:6" ht="15.75" customHeight="1">
      <c r="A856" s="15"/>
      <c r="B856" s="15"/>
      <c r="E856" s="15"/>
      <c r="F856" s="15"/>
    </row>
    <row r="857" spans="1:6" ht="15.75" customHeight="1">
      <c r="A857" s="15"/>
      <c r="B857" s="15"/>
      <c r="E857" s="15"/>
      <c r="F857" s="15"/>
    </row>
    <row r="858" spans="1:6" ht="15.75" customHeight="1">
      <c r="A858" s="15"/>
      <c r="B858" s="15"/>
      <c r="E858" s="15"/>
      <c r="F858" s="15"/>
    </row>
    <row r="859" spans="1:6" ht="15.75" customHeight="1">
      <c r="A859" s="15"/>
      <c r="B859" s="15"/>
      <c r="E859" s="15"/>
      <c r="F859" s="15"/>
    </row>
    <row r="860" spans="1:6" ht="15.75" customHeight="1">
      <c r="A860" s="15"/>
      <c r="B860" s="15"/>
      <c r="E860" s="15"/>
      <c r="F860" s="15"/>
    </row>
    <row r="861" spans="1:6" ht="15.75" customHeight="1">
      <c r="A861" s="15"/>
      <c r="B861" s="15"/>
      <c r="E861" s="15"/>
      <c r="F861" s="15"/>
    </row>
    <row r="862" spans="1:6" ht="15.75" customHeight="1">
      <c r="A862" s="15"/>
      <c r="B862" s="15"/>
      <c r="E862" s="15"/>
      <c r="F862" s="15"/>
    </row>
    <row r="863" spans="1:6" ht="15.75" customHeight="1">
      <c r="A863" s="15"/>
      <c r="B863" s="15"/>
      <c r="E863" s="15"/>
      <c r="F863" s="15"/>
    </row>
    <row r="864" spans="1:6" ht="15.75" customHeight="1">
      <c r="A864" s="15"/>
      <c r="B864" s="15"/>
      <c r="E864" s="15"/>
      <c r="F864" s="15"/>
    </row>
    <row r="865" spans="1:6" ht="15.75" customHeight="1">
      <c r="A865" s="15"/>
      <c r="B865" s="15"/>
      <c r="E865" s="15"/>
      <c r="F865" s="15"/>
    </row>
    <row r="866" spans="1:6" ht="15.75" customHeight="1">
      <c r="A866" s="15"/>
      <c r="B866" s="15"/>
      <c r="E866" s="15"/>
      <c r="F866" s="15"/>
    </row>
    <row r="867" spans="1:6" ht="15.75" customHeight="1">
      <c r="A867" s="15"/>
      <c r="B867" s="15"/>
      <c r="E867" s="15"/>
      <c r="F867" s="15"/>
    </row>
    <row r="868" spans="1:6" ht="15.75" customHeight="1">
      <c r="A868" s="15"/>
      <c r="B868" s="15"/>
      <c r="E868" s="15"/>
      <c r="F868" s="15"/>
    </row>
    <row r="869" spans="1:6" ht="15.75" customHeight="1">
      <c r="A869" s="15"/>
      <c r="B869" s="15"/>
      <c r="E869" s="15"/>
      <c r="F869" s="15"/>
    </row>
    <row r="870" spans="1:6" ht="15.75" customHeight="1">
      <c r="A870" s="15"/>
      <c r="B870" s="15"/>
      <c r="E870" s="15"/>
      <c r="F870" s="15"/>
    </row>
    <row r="871" spans="1:6" ht="15.75" customHeight="1">
      <c r="A871" s="15"/>
      <c r="B871" s="15"/>
      <c r="E871" s="15"/>
      <c r="F871" s="15"/>
    </row>
    <row r="872" spans="1:6" ht="15.75" customHeight="1">
      <c r="A872" s="15"/>
      <c r="B872" s="15"/>
      <c r="E872" s="15"/>
      <c r="F872" s="15"/>
    </row>
    <row r="873" spans="1:6" ht="15.75" customHeight="1">
      <c r="A873" s="15"/>
      <c r="B873" s="15"/>
      <c r="E873" s="15"/>
      <c r="F873" s="15"/>
    </row>
    <row r="874" spans="1:6" ht="15.75" customHeight="1">
      <c r="A874" s="15"/>
      <c r="B874" s="15"/>
      <c r="E874" s="15"/>
      <c r="F874" s="15"/>
    </row>
    <row r="875" spans="1:6" ht="15.75" customHeight="1">
      <c r="A875" s="15"/>
      <c r="B875" s="15"/>
      <c r="E875" s="15"/>
      <c r="F875" s="15"/>
    </row>
    <row r="876" spans="1:6" ht="15.75" customHeight="1">
      <c r="A876" s="15"/>
      <c r="B876" s="15"/>
      <c r="E876" s="15"/>
      <c r="F876" s="15"/>
    </row>
    <row r="877" spans="1:6" ht="15.75" customHeight="1">
      <c r="A877" s="15"/>
      <c r="B877" s="15"/>
      <c r="E877" s="15"/>
      <c r="F877" s="15"/>
    </row>
    <row r="878" spans="1:6" ht="15.75" customHeight="1">
      <c r="A878" s="15"/>
      <c r="B878" s="15"/>
      <c r="E878" s="15"/>
      <c r="F878" s="15"/>
    </row>
    <row r="879" spans="1:6" ht="15.75" customHeight="1">
      <c r="A879" s="15"/>
      <c r="B879" s="15"/>
      <c r="E879" s="15"/>
      <c r="F879" s="15"/>
    </row>
    <row r="880" spans="1:6" ht="15.75" customHeight="1">
      <c r="A880" s="15"/>
      <c r="B880" s="15"/>
      <c r="E880" s="15"/>
      <c r="F880" s="15"/>
    </row>
    <row r="881" spans="1:6" ht="15.75" customHeight="1">
      <c r="A881" s="15"/>
      <c r="B881" s="15"/>
      <c r="E881" s="15"/>
      <c r="F881" s="15"/>
    </row>
    <row r="882" spans="1:6" ht="15.75" customHeight="1">
      <c r="A882" s="15"/>
      <c r="B882" s="15"/>
      <c r="E882" s="15"/>
      <c r="F882" s="15"/>
    </row>
    <row r="883" spans="1:6" ht="15.75" customHeight="1">
      <c r="A883" s="15"/>
      <c r="B883" s="15"/>
      <c r="E883" s="15"/>
      <c r="F883" s="15"/>
    </row>
    <row r="884" spans="1:6" ht="15.75" customHeight="1">
      <c r="A884" s="15"/>
      <c r="B884" s="15"/>
      <c r="E884" s="15"/>
      <c r="F884" s="15"/>
    </row>
    <row r="885" spans="1:6" ht="15.75" customHeight="1">
      <c r="A885" s="15"/>
      <c r="B885" s="15"/>
      <c r="E885" s="15"/>
      <c r="F885" s="15"/>
    </row>
    <row r="886" spans="1:6" ht="15.75" customHeight="1">
      <c r="A886" s="15"/>
      <c r="B886" s="15"/>
      <c r="E886" s="15"/>
      <c r="F886" s="15"/>
    </row>
    <row r="887" spans="1:6" ht="15.75" customHeight="1">
      <c r="A887" s="15"/>
      <c r="B887" s="15"/>
      <c r="E887" s="15"/>
      <c r="F887" s="15"/>
    </row>
    <row r="888" spans="1:6" ht="15.75" customHeight="1">
      <c r="A888" s="15"/>
      <c r="B888" s="15"/>
      <c r="E888" s="15"/>
      <c r="F888" s="15"/>
    </row>
    <row r="889" spans="1:6" ht="15.75" customHeight="1">
      <c r="A889" s="15"/>
      <c r="B889" s="15"/>
      <c r="E889" s="15"/>
      <c r="F889" s="15"/>
    </row>
    <row r="890" spans="1:6" ht="15.75" customHeight="1">
      <c r="A890" s="15"/>
      <c r="B890" s="15"/>
      <c r="E890" s="15"/>
      <c r="F890" s="15"/>
    </row>
    <row r="891" spans="1:6" ht="15.75" customHeight="1">
      <c r="A891" s="15"/>
      <c r="B891" s="15"/>
      <c r="E891" s="15"/>
      <c r="F891" s="15"/>
    </row>
    <row r="892" spans="1:6" ht="15.75" customHeight="1">
      <c r="A892" s="15"/>
      <c r="B892" s="15"/>
      <c r="E892" s="15"/>
      <c r="F892" s="15"/>
    </row>
    <row r="893" spans="1:6" ht="15.75" customHeight="1">
      <c r="A893" s="15"/>
      <c r="B893" s="15"/>
      <c r="E893" s="15"/>
      <c r="F893" s="15"/>
    </row>
    <row r="894" spans="1:6" ht="15.75" customHeight="1">
      <c r="A894" s="15"/>
      <c r="B894" s="15"/>
      <c r="E894" s="15"/>
      <c r="F894" s="15"/>
    </row>
    <row r="895" spans="1:6" ht="15.75" customHeight="1">
      <c r="A895" s="15"/>
      <c r="B895" s="15"/>
      <c r="E895" s="15"/>
      <c r="F895" s="15"/>
    </row>
    <row r="896" spans="1:6" ht="15.75" customHeight="1">
      <c r="A896" s="15"/>
      <c r="B896" s="15"/>
      <c r="E896" s="15"/>
      <c r="F896" s="15"/>
    </row>
    <row r="897" spans="1:6" ht="15.75" customHeight="1">
      <c r="A897" s="15"/>
      <c r="B897" s="15"/>
      <c r="E897" s="15"/>
      <c r="F897" s="15"/>
    </row>
    <row r="898" spans="1:6" ht="15.75" customHeight="1">
      <c r="A898" s="15"/>
      <c r="B898" s="15"/>
      <c r="E898" s="15"/>
      <c r="F898" s="15"/>
    </row>
    <row r="899" spans="1:6" ht="15.75" customHeight="1">
      <c r="A899" s="15"/>
      <c r="B899" s="15"/>
      <c r="E899" s="15"/>
      <c r="F899" s="15"/>
    </row>
    <row r="900" spans="1:6" ht="15.75" customHeight="1">
      <c r="A900" s="15"/>
      <c r="B900" s="15"/>
      <c r="E900" s="15"/>
      <c r="F900" s="15"/>
    </row>
    <row r="901" spans="1:6" ht="15.75" customHeight="1">
      <c r="A901" s="15"/>
      <c r="B901" s="15"/>
      <c r="E901" s="15"/>
      <c r="F901" s="15"/>
    </row>
    <row r="902" spans="1:6" ht="15.75" customHeight="1">
      <c r="A902" s="15"/>
      <c r="B902" s="15"/>
      <c r="E902" s="15"/>
      <c r="F902" s="15"/>
    </row>
    <row r="903" spans="1:6" ht="15.75" customHeight="1">
      <c r="A903" s="15"/>
      <c r="B903" s="15"/>
      <c r="E903" s="15"/>
      <c r="F903" s="15"/>
    </row>
    <row r="904" spans="1:6" ht="15.75" customHeight="1">
      <c r="A904" s="15"/>
      <c r="B904" s="15"/>
      <c r="E904" s="15"/>
      <c r="F904" s="15"/>
    </row>
    <row r="905" spans="1:6" ht="15.75" customHeight="1">
      <c r="A905" s="15"/>
      <c r="B905" s="15"/>
      <c r="E905" s="15"/>
      <c r="F905" s="15"/>
    </row>
    <row r="906" spans="1:6" ht="15.75" customHeight="1">
      <c r="A906" s="15"/>
      <c r="B906" s="15"/>
      <c r="E906" s="15"/>
      <c r="F906" s="15"/>
    </row>
    <row r="907" spans="1:6" ht="15.75" customHeight="1">
      <c r="A907" s="15"/>
      <c r="B907" s="15"/>
      <c r="E907" s="15"/>
      <c r="F907" s="15"/>
    </row>
    <row r="908" spans="1:6" ht="15.75" customHeight="1">
      <c r="A908" s="15"/>
      <c r="B908" s="15"/>
      <c r="E908" s="15"/>
      <c r="F908" s="15"/>
    </row>
    <row r="909" spans="1:6" ht="15.75" customHeight="1">
      <c r="A909" s="15"/>
      <c r="B909" s="15"/>
      <c r="E909" s="15"/>
      <c r="F909" s="15"/>
    </row>
    <row r="910" spans="1:6" ht="15.75" customHeight="1">
      <c r="A910" s="15"/>
      <c r="B910" s="15"/>
      <c r="E910" s="15"/>
      <c r="F910" s="15"/>
    </row>
    <row r="911" spans="1:6" ht="15.75" customHeight="1">
      <c r="A911" s="15"/>
      <c r="B911" s="15"/>
      <c r="E911" s="15"/>
      <c r="F911" s="15"/>
    </row>
    <row r="912" spans="1:6" ht="15.75" customHeight="1">
      <c r="A912" s="15"/>
      <c r="B912" s="15"/>
      <c r="E912" s="15"/>
      <c r="F912" s="15"/>
    </row>
    <row r="913" spans="1:6" ht="15.75" customHeight="1">
      <c r="A913" s="15"/>
      <c r="B913" s="15"/>
      <c r="E913" s="15"/>
      <c r="F913" s="15"/>
    </row>
    <row r="914" spans="1:6" ht="15.75" customHeight="1">
      <c r="A914" s="15"/>
      <c r="B914" s="15"/>
      <c r="E914" s="15"/>
      <c r="F914" s="15"/>
    </row>
    <row r="915" spans="1:6" ht="15.75" customHeight="1">
      <c r="A915" s="15"/>
      <c r="B915" s="15"/>
      <c r="E915" s="15"/>
      <c r="F915" s="15"/>
    </row>
    <row r="916" spans="1:6" ht="15.75" customHeight="1">
      <c r="A916" s="15"/>
      <c r="B916" s="15"/>
      <c r="E916" s="15"/>
      <c r="F916" s="15"/>
    </row>
    <row r="917" spans="1:6" ht="15.75" customHeight="1">
      <c r="A917" s="15"/>
      <c r="B917" s="15"/>
      <c r="E917" s="15"/>
      <c r="F917" s="15"/>
    </row>
    <row r="918" spans="1:6" ht="15.75" customHeight="1">
      <c r="A918" s="15"/>
      <c r="B918" s="15"/>
      <c r="E918" s="15"/>
      <c r="F918" s="15"/>
    </row>
    <row r="919" spans="1:6" ht="15.75" customHeight="1">
      <c r="A919" s="15"/>
      <c r="B919" s="15"/>
      <c r="E919" s="15"/>
      <c r="F919" s="15"/>
    </row>
    <row r="920" spans="1:6" ht="15.75" customHeight="1">
      <c r="A920" s="15"/>
      <c r="B920" s="15"/>
      <c r="E920" s="15"/>
      <c r="F920" s="15"/>
    </row>
    <row r="921" spans="1:6" ht="15.75" customHeight="1">
      <c r="A921" s="15"/>
      <c r="B921" s="15"/>
      <c r="E921" s="15"/>
      <c r="F921" s="15"/>
    </row>
    <row r="922" spans="1:6" ht="15.75" customHeight="1">
      <c r="A922" s="15"/>
      <c r="B922" s="15"/>
      <c r="E922" s="15"/>
      <c r="F922" s="15"/>
    </row>
    <row r="923" spans="1:6" ht="15.75" customHeight="1">
      <c r="A923" s="15"/>
      <c r="B923" s="15"/>
      <c r="E923" s="15"/>
      <c r="F923" s="15"/>
    </row>
    <row r="924" spans="1:6" ht="15.75" customHeight="1">
      <c r="A924" s="15"/>
      <c r="B924" s="15"/>
      <c r="E924" s="15"/>
      <c r="F924" s="15"/>
    </row>
    <row r="925" spans="1:6" ht="15.75" customHeight="1">
      <c r="A925" s="15"/>
      <c r="B925" s="15"/>
      <c r="E925" s="15"/>
      <c r="F925" s="15"/>
    </row>
    <row r="926" spans="1:6" ht="15.75" customHeight="1">
      <c r="A926" s="15"/>
      <c r="B926" s="15"/>
      <c r="E926" s="15"/>
      <c r="F926" s="15"/>
    </row>
    <row r="927" spans="1:6" ht="15.75" customHeight="1">
      <c r="A927" s="15"/>
      <c r="B927" s="15"/>
      <c r="E927" s="15"/>
      <c r="F927" s="15"/>
    </row>
    <row r="928" spans="1:6" ht="15.75" customHeight="1">
      <c r="A928" s="15"/>
      <c r="B928" s="15"/>
      <c r="E928" s="15"/>
      <c r="F928" s="15"/>
    </row>
    <row r="929" spans="1:6" ht="15.75" customHeight="1">
      <c r="A929" s="15"/>
      <c r="B929" s="15"/>
      <c r="E929" s="15"/>
      <c r="F929" s="15"/>
    </row>
    <row r="930" spans="1:6" ht="15.75" customHeight="1">
      <c r="A930" s="15"/>
      <c r="B930" s="15"/>
      <c r="E930" s="15"/>
      <c r="F930" s="15"/>
    </row>
    <row r="931" spans="1:6" ht="15.75" customHeight="1">
      <c r="A931" s="15"/>
      <c r="B931" s="15"/>
      <c r="E931" s="15"/>
      <c r="F931" s="15"/>
    </row>
    <row r="932" spans="1:6" ht="15.75" customHeight="1">
      <c r="A932" s="15"/>
      <c r="B932" s="15"/>
      <c r="E932" s="15"/>
      <c r="F932" s="15"/>
    </row>
    <row r="933" spans="1:6" ht="15.75" customHeight="1">
      <c r="A933" s="15"/>
      <c r="B933" s="15"/>
      <c r="E933" s="15"/>
      <c r="F933" s="15"/>
    </row>
    <row r="934" spans="1:6" ht="15.75" customHeight="1">
      <c r="A934" s="15"/>
      <c r="B934" s="15"/>
      <c r="E934" s="15"/>
      <c r="F934" s="15"/>
    </row>
    <row r="935" spans="1:6" ht="15.75" customHeight="1">
      <c r="A935" s="15"/>
      <c r="B935" s="15"/>
      <c r="E935" s="15"/>
      <c r="F935" s="15"/>
    </row>
    <row r="936" spans="1:6" ht="15.75" customHeight="1">
      <c r="A936" s="15"/>
      <c r="B936" s="15"/>
      <c r="E936" s="15"/>
      <c r="F936" s="15"/>
    </row>
    <row r="937" spans="1:6" ht="15.75" customHeight="1">
      <c r="A937" s="15"/>
      <c r="B937" s="15"/>
      <c r="E937" s="15"/>
      <c r="F937" s="15"/>
    </row>
    <row r="938" spans="1:6" ht="15.75" customHeight="1">
      <c r="A938" s="15"/>
      <c r="B938" s="15"/>
      <c r="E938" s="15"/>
      <c r="F938" s="15"/>
    </row>
    <row r="939" spans="1:6" ht="15.75" customHeight="1">
      <c r="A939" s="15"/>
      <c r="B939" s="15"/>
      <c r="E939" s="15"/>
      <c r="F939" s="15"/>
    </row>
    <row r="940" spans="1:6" ht="15.75" customHeight="1">
      <c r="A940" s="15"/>
      <c r="B940" s="15"/>
      <c r="E940" s="15"/>
      <c r="F940" s="15"/>
    </row>
    <row r="941" spans="1:6" ht="15.75" customHeight="1">
      <c r="A941" s="15"/>
      <c r="B941" s="15"/>
      <c r="E941" s="15"/>
      <c r="F941" s="15"/>
    </row>
    <row r="942" spans="1:6" ht="15.75" customHeight="1">
      <c r="A942" s="15"/>
      <c r="B942" s="15"/>
      <c r="E942" s="15"/>
      <c r="F942" s="15"/>
    </row>
    <row r="943" spans="1:6" ht="15.75" customHeight="1">
      <c r="A943" s="15"/>
      <c r="B943" s="15"/>
      <c r="E943" s="15"/>
      <c r="F943" s="15"/>
    </row>
    <row r="944" spans="1:6" ht="15.75" customHeight="1">
      <c r="A944" s="15"/>
      <c r="B944" s="15"/>
      <c r="E944" s="15"/>
      <c r="F944" s="15"/>
    </row>
    <row r="945" spans="1:6" ht="15.75" customHeight="1">
      <c r="A945" s="15"/>
      <c r="B945" s="15"/>
      <c r="E945" s="15"/>
      <c r="F945" s="15"/>
    </row>
    <row r="946" spans="1:6" ht="15.75" customHeight="1">
      <c r="A946" s="15"/>
      <c r="B946" s="15"/>
      <c r="E946" s="15"/>
      <c r="F946" s="15"/>
    </row>
    <row r="947" spans="1:6" ht="15.75" customHeight="1">
      <c r="A947" s="15"/>
      <c r="B947" s="15"/>
      <c r="E947" s="15"/>
      <c r="F947" s="15"/>
    </row>
    <row r="948" spans="1:6" ht="15.75" customHeight="1">
      <c r="A948" s="15"/>
      <c r="B948" s="15"/>
      <c r="E948" s="15"/>
      <c r="F948" s="15"/>
    </row>
    <row r="949" spans="1:6" ht="15.75" customHeight="1">
      <c r="A949" s="15"/>
      <c r="B949" s="15"/>
      <c r="E949" s="15"/>
      <c r="F949" s="15"/>
    </row>
    <row r="950" spans="1:6" ht="15.75" customHeight="1">
      <c r="A950" s="15"/>
      <c r="B950" s="15"/>
      <c r="E950" s="15"/>
      <c r="F950" s="15"/>
    </row>
    <row r="951" spans="1:6" ht="15.75" customHeight="1">
      <c r="A951" s="15"/>
      <c r="B951" s="15"/>
      <c r="E951" s="15"/>
      <c r="F951" s="15"/>
    </row>
    <row r="952" spans="1:6" ht="15.75" customHeight="1">
      <c r="A952" s="15"/>
      <c r="B952" s="15"/>
      <c r="E952" s="15"/>
      <c r="F952" s="15"/>
    </row>
    <row r="953" spans="1:6" ht="15.75" customHeight="1">
      <c r="A953" s="15"/>
      <c r="B953" s="15"/>
      <c r="E953" s="15"/>
      <c r="F953" s="15"/>
    </row>
    <row r="954" spans="1:6" ht="15.75" customHeight="1">
      <c r="A954" s="15"/>
      <c r="B954" s="15"/>
      <c r="E954" s="15"/>
      <c r="F954" s="15"/>
    </row>
    <row r="955" spans="1:6" ht="15.75" customHeight="1">
      <c r="A955" s="15"/>
      <c r="B955" s="15"/>
      <c r="E955" s="15"/>
      <c r="F955" s="15"/>
    </row>
    <row r="956" spans="1:6" ht="15.75" customHeight="1">
      <c r="A956" s="15"/>
      <c r="B956" s="15"/>
      <c r="E956" s="15"/>
      <c r="F956" s="15"/>
    </row>
    <row r="957" spans="1:6" ht="15.75" customHeight="1">
      <c r="A957" s="15"/>
      <c r="B957" s="15"/>
      <c r="E957" s="15"/>
      <c r="F957" s="15"/>
    </row>
    <row r="958" spans="1:6" ht="15.75" customHeight="1">
      <c r="A958" s="15"/>
      <c r="B958" s="15"/>
      <c r="E958" s="15"/>
      <c r="F958" s="15"/>
    </row>
    <row r="959" spans="1:6" ht="15.75" customHeight="1">
      <c r="A959" s="15"/>
      <c r="B959" s="15"/>
      <c r="E959" s="15"/>
      <c r="F959" s="15"/>
    </row>
    <row r="960" spans="1:6" ht="15.75" customHeight="1">
      <c r="A960" s="15"/>
      <c r="B960" s="15"/>
      <c r="E960" s="15"/>
      <c r="F960" s="15"/>
    </row>
    <row r="961" spans="1:6" ht="15.75" customHeight="1">
      <c r="A961" s="15"/>
      <c r="B961" s="15"/>
      <c r="E961" s="15"/>
      <c r="F961" s="15"/>
    </row>
    <row r="962" spans="1:6" ht="15.75" customHeight="1">
      <c r="A962" s="15"/>
      <c r="B962" s="15"/>
      <c r="E962" s="15"/>
      <c r="F962" s="15"/>
    </row>
    <row r="963" spans="1:6" ht="15.75" customHeight="1">
      <c r="A963" s="15"/>
      <c r="B963" s="15"/>
      <c r="E963" s="15"/>
      <c r="F963" s="15"/>
    </row>
    <row r="964" spans="1:6" ht="15.75" customHeight="1">
      <c r="A964" s="15"/>
      <c r="B964" s="15"/>
      <c r="E964" s="15"/>
      <c r="F964" s="15"/>
    </row>
    <row r="965" spans="1:6" ht="15.75" customHeight="1">
      <c r="A965" s="15"/>
      <c r="B965" s="15"/>
      <c r="E965" s="15"/>
      <c r="F965" s="15"/>
    </row>
    <row r="966" spans="1:6" ht="15.75" customHeight="1">
      <c r="A966" s="15"/>
      <c r="B966" s="15"/>
      <c r="E966" s="15"/>
      <c r="F966" s="15"/>
    </row>
    <row r="967" spans="1:6" ht="15.75" customHeight="1">
      <c r="A967" s="15"/>
      <c r="B967" s="15"/>
      <c r="E967" s="15"/>
      <c r="F967" s="15"/>
    </row>
    <row r="968" spans="1:6" ht="15.75" customHeight="1">
      <c r="A968" s="15"/>
      <c r="B968" s="15"/>
      <c r="E968" s="15"/>
      <c r="F968" s="15"/>
    </row>
    <row r="969" spans="1:6" ht="15.75" customHeight="1">
      <c r="A969" s="15"/>
      <c r="B969" s="15"/>
      <c r="E969" s="15"/>
      <c r="F969" s="15"/>
    </row>
    <row r="970" spans="1:6" ht="15.75" customHeight="1">
      <c r="A970" s="15"/>
      <c r="B970" s="15"/>
      <c r="E970" s="15"/>
      <c r="F970" s="15"/>
    </row>
    <row r="971" spans="1:6" ht="15.75" customHeight="1">
      <c r="A971" s="15"/>
      <c r="B971" s="15"/>
      <c r="E971" s="15"/>
      <c r="F971" s="15"/>
    </row>
    <row r="972" spans="1:6" ht="15.75" customHeight="1">
      <c r="A972" s="15"/>
      <c r="B972" s="15"/>
      <c r="E972" s="15"/>
      <c r="F972" s="15"/>
    </row>
    <row r="973" spans="1:6" ht="15.75" customHeight="1">
      <c r="A973" s="15"/>
      <c r="B973" s="15"/>
      <c r="E973" s="15"/>
      <c r="F973" s="15"/>
    </row>
    <row r="974" spans="1:6" ht="15.75" customHeight="1">
      <c r="A974" s="15"/>
      <c r="B974" s="15"/>
      <c r="E974" s="15"/>
      <c r="F974" s="15"/>
    </row>
    <row r="975" spans="1:6" ht="15.75" customHeight="1">
      <c r="A975" s="15"/>
      <c r="B975" s="15"/>
      <c r="E975" s="15"/>
      <c r="F975" s="15"/>
    </row>
    <row r="976" spans="1:6" ht="15.75" customHeight="1">
      <c r="A976" s="15"/>
      <c r="B976" s="15"/>
      <c r="E976" s="15"/>
      <c r="F976" s="15"/>
    </row>
    <row r="977" spans="1:6" ht="15.75" customHeight="1">
      <c r="A977" s="15"/>
      <c r="B977" s="15"/>
      <c r="E977" s="15"/>
      <c r="F977" s="15"/>
    </row>
    <row r="978" spans="1:6" ht="15.75" customHeight="1">
      <c r="A978" s="15"/>
      <c r="B978" s="15"/>
      <c r="E978" s="15"/>
      <c r="F978" s="15"/>
    </row>
    <row r="979" spans="1:6" ht="15.75" customHeight="1">
      <c r="A979" s="15"/>
      <c r="B979" s="15"/>
      <c r="E979" s="15"/>
      <c r="F979" s="15"/>
    </row>
    <row r="980" spans="1:6" ht="15.75" customHeight="1">
      <c r="A980" s="15"/>
      <c r="B980" s="15"/>
      <c r="E980" s="15"/>
      <c r="F980" s="15"/>
    </row>
    <row r="981" spans="1:6" ht="15.75" customHeight="1">
      <c r="A981" s="15"/>
      <c r="B981" s="15"/>
      <c r="E981" s="15"/>
      <c r="F981" s="15"/>
    </row>
    <row r="982" spans="1:6" ht="15.75" customHeight="1">
      <c r="A982" s="15"/>
      <c r="B982" s="15"/>
      <c r="E982" s="15"/>
      <c r="F982" s="15"/>
    </row>
    <row r="983" spans="1:6" ht="15.75" customHeight="1">
      <c r="A983" s="15"/>
      <c r="B983" s="15"/>
      <c r="E983" s="15"/>
      <c r="F983" s="15"/>
    </row>
    <row r="984" spans="1:6" ht="15.75" customHeight="1">
      <c r="A984" s="15"/>
      <c r="B984" s="15"/>
      <c r="E984" s="15"/>
      <c r="F984" s="15"/>
    </row>
    <row r="985" spans="1:6" ht="15.75" customHeight="1">
      <c r="A985" s="15"/>
      <c r="B985" s="15"/>
      <c r="E985" s="15"/>
      <c r="F985" s="15"/>
    </row>
    <row r="986" spans="1:6" ht="15.75" customHeight="1">
      <c r="A986" s="15"/>
      <c r="B986" s="15"/>
      <c r="E986" s="15"/>
      <c r="F986" s="15"/>
    </row>
    <row r="987" spans="1:6" ht="15.75" customHeight="1">
      <c r="A987" s="15"/>
      <c r="B987" s="15"/>
      <c r="E987" s="15"/>
      <c r="F987" s="15"/>
    </row>
    <row r="988" spans="1:6" ht="15.75" customHeight="1">
      <c r="A988" s="15"/>
      <c r="B988" s="15"/>
      <c r="E988" s="15"/>
      <c r="F988" s="15"/>
    </row>
    <row r="989" spans="1:6" ht="15.75" customHeight="1">
      <c r="A989" s="15"/>
      <c r="B989" s="15"/>
      <c r="E989" s="15"/>
      <c r="F989" s="15"/>
    </row>
    <row r="990" spans="1:6" ht="15.75" customHeight="1">
      <c r="A990" s="15"/>
      <c r="B990" s="15"/>
      <c r="E990" s="15"/>
      <c r="F990" s="15"/>
    </row>
    <row r="991" spans="1:6" ht="15.75" customHeight="1">
      <c r="A991" s="15"/>
      <c r="B991" s="15"/>
      <c r="E991" s="15"/>
      <c r="F991" s="15"/>
    </row>
    <row r="992" spans="1:6" ht="15.75" customHeight="1">
      <c r="A992" s="15"/>
      <c r="B992" s="15"/>
      <c r="E992" s="15"/>
      <c r="F992" s="15"/>
    </row>
    <row r="993" spans="1:6" ht="15.75" customHeight="1">
      <c r="A993" s="15"/>
      <c r="B993" s="15"/>
      <c r="E993" s="15"/>
      <c r="F993" s="15"/>
    </row>
    <row r="994" spans="1:6" ht="15.75" customHeight="1">
      <c r="A994" s="15"/>
      <c r="B994" s="15"/>
      <c r="E994" s="15"/>
      <c r="F994" s="15"/>
    </row>
    <row r="995" spans="1:6" ht="15.75" customHeight="1">
      <c r="A995" s="15"/>
      <c r="B995" s="15"/>
      <c r="E995" s="15"/>
      <c r="F995" s="15"/>
    </row>
    <row r="996" spans="1:6" ht="15.75" customHeight="1">
      <c r="A996" s="15"/>
      <c r="B996" s="15"/>
      <c r="E996" s="15"/>
      <c r="F996" s="15"/>
    </row>
    <row r="997" spans="1:6" ht="15.75" customHeight="1">
      <c r="A997" s="15"/>
      <c r="B997" s="15"/>
      <c r="E997" s="15"/>
      <c r="F997" s="15"/>
    </row>
    <row r="998" spans="1:6" ht="15.75" customHeight="1">
      <c r="A998" s="15"/>
      <c r="B998" s="15"/>
      <c r="E998" s="15"/>
      <c r="F998" s="15"/>
    </row>
    <row r="999" spans="1:6" ht="15.75" customHeight="1">
      <c r="A999" s="15"/>
      <c r="B999" s="15"/>
      <c r="E999" s="15"/>
      <c r="F999" s="15"/>
    </row>
    <row r="1000" spans="1:6" ht="15.75" customHeight="1">
      <c r="A1000" s="15"/>
      <c r="B1000" s="15"/>
      <c r="E1000" s="15"/>
      <c r="F1000" s="15"/>
    </row>
    <row r="1001" spans="1:6" ht="15.75" customHeight="1">
      <c r="A1001" s="15"/>
      <c r="B1001" s="15"/>
      <c r="E1001" s="15"/>
      <c r="F1001" s="15"/>
    </row>
    <row r="1002" spans="1:6" ht="15.75" customHeight="1">
      <c r="A1002" s="15"/>
      <c r="B1002" s="15"/>
      <c r="E1002" s="15"/>
      <c r="F1002" s="15"/>
    </row>
    <row r="1003" spans="1:6" ht="15.75" customHeight="1">
      <c r="A1003" s="15"/>
      <c r="B1003" s="15"/>
      <c r="E1003" s="15"/>
      <c r="F1003" s="15"/>
    </row>
    <row r="1004" spans="1:6" ht="15.75" customHeight="1">
      <c r="A1004" s="15"/>
      <c r="B1004" s="15"/>
      <c r="E1004" s="15"/>
      <c r="F1004" s="15"/>
    </row>
    <row r="1005" spans="1:6" ht="15.75" customHeight="1">
      <c r="A1005" s="15"/>
      <c r="B1005" s="15"/>
      <c r="E1005" s="15"/>
      <c r="F1005" s="15"/>
    </row>
    <row r="1006" spans="1:6" ht="15.75" customHeight="1">
      <c r="A1006" s="15"/>
      <c r="B1006" s="15"/>
      <c r="E1006" s="15"/>
      <c r="F1006" s="15"/>
    </row>
    <row r="1007" spans="1:6" ht="15.75" customHeight="1">
      <c r="A1007" s="15"/>
      <c r="B1007" s="15"/>
      <c r="E1007" s="15"/>
      <c r="F1007" s="15"/>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50"/>
  <sheetViews>
    <sheetView tabSelected="1" zoomScale="120" zoomScaleNormal="120" workbookViewId="0">
      <pane xSplit="1" ySplit="1" topLeftCell="B2" activePane="bottomRight" state="frozen"/>
      <selection pane="topRight" activeCell="B1" sqref="B1"/>
      <selection pane="bottomLeft" activeCell="A2" sqref="A2"/>
      <selection pane="bottomRight" activeCell="E204" sqref="E204"/>
    </sheetView>
  </sheetViews>
  <sheetFormatPr baseColWidth="10" defaultColWidth="11.1640625" defaultRowHeight="15" customHeight="1"/>
  <cols>
    <col min="1" max="1" width="49.5" customWidth="1"/>
    <col min="2" max="2" width="8.6640625" customWidth="1"/>
    <col min="3" max="3" width="30" customWidth="1"/>
    <col min="4" max="4" width="8.6640625" customWidth="1"/>
    <col min="5" max="5" width="15" customWidth="1"/>
    <col min="6" max="6" width="8.1640625" customWidth="1"/>
    <col min="7" max="7" width="10.5" customWidth="1"/>
    <col min="8" max="8" width="19.1640625" customWidth="1"/>
    <col min="9" max="9" width="41" hidden="1" customWidth="1"/>
    <col min="10" max="10" width="9.83203125" hidden="1" customWidth="1"/>
    <col min="11" max="11" width="28.6640625" hidden="1" customWidth="1"/>
    <col min="12" max="12" width="21.83203125" hidden="1" customWidth="1"/>
    <col min="13" max="13" width="40.5" hidden="1" customWidth="1"/>
    <col min="14" max="14" width="42.1640625" hidden="1" customWidth="1"/>
    <col min="15" max="15" width="25.83203125" hidden="1" customWidth="1"/>
    <col min="16" max="16" width="10.5" hidden="1" customWidth="1"/>
    <col min="17" max="17" width="11.6640625" hidden="1" customWidth="1"/>
    <col min="18" max="18" width="30.83203125" hidden="1" customWidth="1"/>
    <col min="19" max="24" width="10.5" hidden="1" customWidth="1"/>
    <col min="25" max="34" width="10.5" customWidth="1"/>
  </cols>
  <sheetData>
    <row r="1" spans="1:34" ht="45.75" customHeight="1" thickBot="1">
      <c r="A1" s="137" t="s">
        <v>60</v>
      </c>
      <c r="B1" s="137" t="s">
        <v>61</v>
      </c>
      <c r="C1" s="137" t="s">
        <v>62</v>
      </c>
      <c r="D1" s="138" t="s">
        <v>63</v>
      </c>
      <c r="E1" s="138" t="s">
        <v>64</v>
      </c>
      <c r="F1" s="139" t="s">
        <v>65</v>
      </c>
      <c r="G1" s="139" t="s">
        <v>66</v>
      </c>
      <c r="H1" s="140" t="s">
        <v>67</v>
      </c>
      <c r="I1" s="137" t="s">
        <v>68</v>
      </c>
      <c r="J1" s="137" t="s">
        <v>69</v>
      </c>
      <c r="K1" s="137" t="s">
        <v>70</v>
      </c>
      <c r="L1" s="137" t="s">
        <v>71</v>
      </c>
      <c r="M1" s="137" t="s">
        <v>72</v>
      </c>
      <c r="N1" s="137" t="s">
        <v>73</v>
      </c>
      <c r="O1" s="137" t="s">
        <v>74</v>
      </c>
      <c r="P1" s="137" t="s">
        <v>75</v>
      </c>
      <c r="Q1" s="137" t="s">
        <v>76</v>
      </c>
      <c r="R1" s="137" t="s">
        <v>77</v>
      </c>
      <c r="S1" s="137" t="s">
        <v>78</v>
      </c>
      <c r="T1" s="137" t="s">
        <v>79</v>
      </c>
      <c r="U1" s="137" t="s">
        <v>77</v>
      </c>
      <c r="V1" s="137" t="s">
        <v>78</v>
      </c>
      <c r="W1" s="137" t="s">
        <v>80</v>
      </c>
      <c r="X1" s="137" t="s">
        <v>81</v>
      </c>
      <c r="Y1" s="137" t="s">
        <v>82</v>
      </c>
      <c r="Z1" s="141"/>
      <c r="AA1" s="141"/>
      <c r="AB1" s="73"/>
      <c r="AC1" s="73"/>
      <c r="AD1" s="73"/>
      <c r="AE1" s="73"/>
      <c r="AF1" s="73"/>
      <c r="AG1" s="73"/>
      <c r="AH1" s="73"/>
    </row>
    <row r="2" spans="1:34" ht="18.75" customHeight="1">
      <c r="A2" s="160" t="s">
        <v>83</v>
      </c>
      <c r="B2" s="158">
        <v>2018</v>
      </c>
      <c r="C2" s="158" t="s">
        <v>84</v>
      </c>
      <c r="D2" s="198" t="str">
        <f>IF(G2&lt;1,0, IF(G2&lt;=Banding!C$2,"C1",IF(G2&lt;=Banding!C$3,"C2",IF(G2&lt;=Banding!C$4,"C3",IF(G2&lt;=Banding!C$5,"C4",IF(G2&lt;=Banding!C$6,"C5",FALSE()))))))</f>
        <v>C1</v>
      </c>
      <c r="E2" s="199">
        <f>VLOOKUP(D2,Banding!W$2:X$17,2,FALSE())</f>
        <v>5000</v>
      </c>
      <c r="F2" s="164">
        <v>6</v>
      </c>
      <c r="G2" s="200">
        <f t="shared" ref="G2:G7" si="0">F2</f>
        <v>6</v>
      </c>
      <c r="H2" s="201" t="s">
        <v>85</v>
      </c>
      <c r="I2" s="202" t="s">
        <v>86</v>
      </c>
      <c r="J2" s="158" t="s">
        <v>87</v>
      </c>
      <c r="K2" s="158" t="s">
        <v>88</v>
      </c>
      <c r="L2" s="158" t="s">
        <v>89</v>
      </c>
      <c r="M2" s="158" t="s">
        <v>90</v>
      </c>
      <c r="N2" s="190" t="s">
        <v>2118</v>
      </c>
      <c r="O2" s="165" t="s">
        <v>91</v>
      </c>
      <c r="P2" s="158"/>
      <c r="Q2" s="158"/>
      <c r="R2" s="158" t="s">
        <v>85</v>
      </c>
      <c r="S2" s="158">
        <v>7</v>
      </c>
      <c r="T2" s="158"/>
      <c r="U2" s="158"/>
      <c r="V2" s="158"/>
      <c r="W2" s="158" t="s">
        <v>92</v>
      </c>
      <c r="X2" s="158" t="s">
        <v>93</v>
      </c>
      <c r="Y2" s="158" t="s">
        <v>85</v>
      </c>
      <c r="Z2" s="80"/>
      <c r="AA2" s="80"/>
      <c r="AB2" s="80"/>
      <c r="AC2" s="80"/>
      <c r="AD2" s="80"/>
      <c r="AE2" s="80"/>
      <c r="AF2" s="80"/>
      <c r="AG2" s="80"/>
      <c r="AH2" s="80"/>
    </row>
    <row r="3" spans="1:34" ht="18.75" customHeight="1">
      <c r="A3" s="160" t="s">
        <v>94</v>
      </c>
      <c r="B3" s="158">
        <v>2010</v>
      </c>
      <c r="C3" s="158" t="s">
        <v>84</v>
      </c>
      <c r="D3" s="198" t="str">
        <f>IF(G3&lt;1,0, IF(G3&lt;=Banding!C$2,"C1",IF(G3&lt;=Banding!C$3,"C2",IF(G3&lt;=Banding!C$4,"C3",IF(G3&lt;=Banding!C$5,"C4",IF(G3&lt;=Banding!C$6,"C5",FALSE()))))))</f>
        <v>C2</v>
      </c>
      <c r="E3" s="199">
        <f>VLOOKUP(D3,Banding!W$2:X$17,2,FALSE())</f>
        <v>7000</v>
      </c>
      <c r="F3" s="164">
        <v>11</v>
      </c>
      <c r="G3" s="200">
        <f t="shared" si="0"/>
        <v>11</v>
      </c>
      <c r="H3" s="201" t="s">
        <v>95</v>
      </c>
      <c r="I3" s="203" t="s">
        <v>96</v>
      </c>
      <c r="J3" s="158" t="s">
        <v>97</v>
      </c>
      <c r="K3" s="158" t="s">
        <v>98</v>
      </c>
      <c r="L3" s="158" t="s">
        <v>89</v>
      </c>
      <c r="M3" s="158" t="s">
        <v>90</v>
      </c>
      <c r="N3" s="158" t="s">
        <v>99</v>
      </c>
      <c r="O3" s="165" t="s">
        <v>91</v>
      </c>
      <c r="P3" s="158"/>
      <c r="Q3" s="158"/>
      <c r="R3" s="158" t="s">
        <v>85</v>
      </c>
      <c r="S3" s="158">
        <v>15</v>
      </c>
      <c r="T3" s="158"/>
      <c r="U3" s="158"/>
      <c r="V3" s="158"/>
      <c r="W3" s="158" t="s">
        <v>100</v>
      </c>
      <c r="X3" s="158" t="s">
        <v>93</v>
      </c>
      <c r="Y3" s="158" t="s">
        <v>85</v>
      </c>
      <c r="Z3" s="80"/>
      <c r="AA3" s="80"/>
      <c r="AB3" s="80"/>
      <c r="AC3" s="80"/>
      <c r="AD3" s="80"/>
      <c r="AE3" s="80"/>
      <c r="AF3" s="80"/>
      <c r="AG3" s="80"/>
      <c r="AH3" s="80"/>
    </row>
    <row r="4" spans="1:34" ht="18.75" customHeight="1">
      <c r="A4" s="160" t="s">
        <v>101</v>
      </c>
      <c r="B4" s="158">
        <v>2020</v>
      </c>
      <c r="C4" s="158" t="s">
        <v>84</v>
      </c>
      <c r="D4" s="198" t="str">
        <f>IF(G4&lt;1,0, IF(G4&lt;=Banding!C$2,"C1",IF(G4&lt;=Banding!C$3,"C2",IF(G4&lt;=Banding!C$4,"C3",IF(G4&lt;=Banding!C$5,"C4",IF(G4&lt;=Banding!C$6,"C5",FALSE()))))))</f>
        <v>C2</v>
      </c>
      <c r="E4" s="199">
        <f>VLOOKUP(D4,Banding!W$2:X$17,2,FALSE())</f>
        <v>7000</v>
      </c>
      <c r="F4" s="164">
        <v>11</v>
      </c>
      <c r="G4" s="200">
        <f t="shared" si="0"/>
        <v>11</v>
      </c>
      <c r="H4" s="201" t="s">
        <v>95</v>
      </c>
      <c r="I4" s="202" t="s">
        <v>102</v>
      </c>
      <c r="J4" s="158" t="s">
        <v>103</v>
      </c>
      <c r="K4" s="158" t="s">
        <v>104</v>
      </c>
      <c r="L4" s="158" t="s">
        <v>89</v>
      </c>
      <c r="M4" s="158" t="s">
        <v>90</v>
      </c>
      <c r="N4" s="158" t="s">
        <v>105</v>
      </c>
      <c r="O4" s="165" t="s">
        <v>91</v>
      </c>
      <c r="P4" s="158"/>
      <c r="Q4" s="158"/>
      <c r="R4" s="158" t="s">
        <v>85</v>
      </c>
      <c r="S4" s="158">
        <v>5</v>
      </c>
      <c r="T4" s="158"/>
      <c r="U4" s="158"/>
      <c r="V4" s="158"/>
      <c r="W4" s="158" t="s">
        <v>92</v>
      </c>
      <c r="X4" s="158" t="s">
        <v>93</v>
      </c>
      <c r="Y4" s="158" t="s">
        <v>85</v>
      </c>
      <c r="Z4" s="80"/>
      <c r="AA4" s="80"/>
      <c r="AB4" s="80"/>
      <c r="AC4" s="80"/>
      <c r="AD4" s="80"/>
      <c r="AE4" s="80"/>
      <c r="AF4" s="80"/>
      <c r="AG4" s="80"/>
      <c r="AH4" s="80"/>
    </row>
    <row r="5" spans="1:34" ht="18.75" customHeight="1">
      <c r="A5" s="160" t="s">
        <v>106</v>
      </c>
      <c r="B5" s="158">
        <v>2015</v>
      </c>
      <c r="C5" s="158" t="s">
        <v>84</v>
      </c>
      <c r="D5" s="198" t="str">
        <f>IF(G5&lt;1,0, IF(G5&lt;=Banding!C$2,"C1",IF(G5&lt;=Banding!C$3,"C2",IF(G5&lt;=Banding!C$4,"C3",IF(G5&lt;=Banding!C$5,"C4",IF(G5&lt;=Banding!C$6,"C5",FALSE()))))))</f>
        <v>C1</v>
      </c>
      <c r="E5" s="199">
        <f>VLOOKUP(D5,Banding!W$2:X$17,2,FALSE())</f>
        <v>5000</v>
      </c>
      <c r="F5" s="164">
        <v>9</v>
      </c>
      <c r="G5" s="200">
        <f t="shared" si="0"/>
        <v>9</v>
      </c>
      <c r="H5" s="201" t="s">
        <v>95</v>
      </c>
      <c r="I5" s="202" t="s">
        <v>107</v>
      </c>
      <c r="J5" s="158" t="s">
        <v>108</v>
      </c>
      <c r="K5" s="158" t="s">
        <v>109</v>
      </c>
      <c r="L5" s="158" t="s">
        <v>89</v>
      </c>
      <c r="M5" s="158" t="s">
        <v>90</v>
      </c>
      <c r="N5" s="158" t="s">
        <v>110</v>
      </c>
      <c r="O5" s="165" t="s">
        <v>91</v>
      </c>
      <c r="P5" s="158"/>
      <c r="Q5" s="158"/>
      <c r="R5" s="158" t="s">
        <v>85</v>
      </c>
      <c r="S5" s="158">
        <v>10</v>
      </c>
      <c r="T5" s="158"/>
      <c r="U5" s="158"/>
      <c r="V5" s="158"/>
      <c r="W5" s="158" t="s">
        <v>111</v>
      </c>
      <c r="X5" s="158" t="s">
        <v>93</v>
      </c>
      <c r="Y5" s="158" t="s">
        <v>85</v>
      </c>
      <c r="Z5" s="80"/>
      <c r="AA5" s="80"/>
      <c r="AB5" s="80"/>
      <c r="AC5" s="80"/>
      <c r="AD5" s="80"/>
      <c r="AE5" s="80"/>
      <c r="AF5" s="80"/>
      <c r="AG5" s="80"/>
      <c r="AH5" s="80"/>
    </row>
    <row r="6" spans="1:34" ht="18.75" customHeight="1">
      <c r="A6" s="160" t="s">
        <v>112</v>
      </c>
      <c r="B6" s="158">
        <v>1987</v>
      </c>
      <c r="C6" s="158" t="s">
        <v>84</v>
      </c>
      <c r="D6" s="198" t="str">
        <f>IF(G6&lt;1,0, IF(G6&lt;=Banding!C$2,"C1",IF(G6&lt;=Banding!C$3,"C2",IF(G6&lt;=Banding!C$4,"C3",IF(G6&lt;=Banding!C$5,"C4",IF(G6&lt;=Banding!C$6,"C5",FALSE()))))))</f>
        <v>C1</v>
      </c>
      <c r="E6" s="199">
        <f>VLOOKUP(D6,Banding!W$2:X$17,2,FALSE())</f>
        <v>5000</v>
      </c>
      <c r="F6" s="164">
        <v>4</v>
      </c>
      <c r="G6" s="200">
        <f t="shared" si="0"/>
        <v>4</v>
      </c>
      <c r="H6" s="201" t="s">
        <v>95</v>
      </c>
      <c r="I6" s="202" t="s">
        <v>113</v>
      </c>
      <c r="J6" s="158" t="s">
        <v>114</v>
      </c>
      <c r="K6" s="204" t="s">
        <v>115</v>
      </c>
      <c r="L6" s="158" t="s">
        <v>89</v>
      </c>
      <c r="M6" s="158" t="s">
        <v>90</v>
      </c>
      <c r="N6" s="158" t="s">
        <v>110</v>
      </c>
      <c r="O6" s="165" t="s">
        <v>91</v>
      </c>
      <c r="P6" s="158"/>
      <c r="Q6" s="158"/>
      <c r="R6" s="158" t="s">
        <v>116</v>
      </c>
      <c r="S6" s="158">
        <v>19</v>
      </c>
      <c r="T6" s="158"/>
      <c r="U6" s="158"/>
      <c r="V6" s="158"/>
      <c r="W6" s="158" t="s">
        <v>111</v>
      </c>
      <c r="X6" s="158" t="s">
        <v>93</v>
      </c>
      <c r="Y6" s="158" t="s">
        <v>85</v>
      </c>
      <c r="Z6" s="80"/>
      <c r="AA6" s="80"/>
      <c r="AB6" s="80"/>
      <c r="AC6" s="80"/>
      <c r="AD6" s="80"/>
      <c r="AE6" s="80"/>
      <c r="AF6" s="80"/>
      <c r="AG6" s="80"/>
      <c r="AH6" s="80"/>
    </row>
    <row r="7" spans="1:34" ht="18.75" customHeight="1">
      <c r="A7" s="160" t="s">
        <v>117</v>
      </c>
      <c r="B7" s="158">
        <v>1981</v>
      </c>
      <c r="C7" s="158" t="s">
        <v>84</v>
      </c>
      <c r="D7" s="198" t="str">
        <f>IF(G7&lt;1,0, IF(G7&lt;=Banding!C$2,"C1",IF(G7&lt;=Banding!C$3,"C2",IF(G7&lt;=Banding!C$4,"C3",IF(G7&lt;=Banding!C$5,"C4",IF(G7&lt;=Banding!C$6,"C5",FALSE()))))))</f>
        <v>C2</v>
      </c>
      <c r="E7" s="199">
        <f>VLOOKUP(D7,Banding!W$2:X$17,2,FALSE())</f>
        <v>7000</v>
      </c>
      <c r="F7" s="164">
        <v>17</v>
      </c>
      <c r="G7" s="200">
        <f t="shared" si="0"/>
        <v>17</v>
      </c>
      <c r="H7" s="201" t="s">
        <v>95</v>
      </c>
      <c r="I7" s="202" t="s">
        <v>118</v>
      </c>
      <c r="J7" s="158" t="s">
        <v>119</v>
      </c>
      <c r="K7" s="158" t="s">
        <v>120</v>
      </c>
      <c r="L7" s="158" t="s">
        <v>89</v>
      </c>
      <c r="M7" s="158" t="s">
        <v>90</v>
      </c>
      <c r="N7" s="158" t="s">
        <v>121</v>
      </c>
      <c r="O7" s="165" t="s">
        <v>91</v>
      </c>
      <c r="P7" s="158"/>
      <c r="Q7" s="158"/>
      <c r="R7" s="158" t="s">
        <v>122</v>
      </c>
      <c r="S7" s="158">
        <v>7</v>
      </c>
      <c r="T7" s="158"/>
      <c r="U7" s="158"/>
      <c r="V7" s="158"/>
      <c r="W7" s="158" t="s">
        <v>111</v>
      </c>
      <c r="X7" s="158" t="s">
        <v>93</v>
      </c>
      <c r="Y7" s="158" t="s">
        <v>85</v>
      </c>
      <c r="Z7" s="80"/>
      <c r="AA7" s="80"/>
      <c r="AB7" s="80"/>
      <c r="AC7" s="80"/>
      <c r="AD7" s="80"/>
      <c r="AE7" s="80"/>
      <c r="AF7" s="80"/>
      <c r="AG7" s="80"/>
      <c r="AH7" s="80"/>
    </row>
    <row r="8" spans="1:34" ht="18.75" customHeight="1">
      <c r="A8" s="160" t="s">
        <v>123</v>
      </c>
      <c r="B8" s="158">
        <v>2006</v>
      </c>
      <c r="C8" s="158" t="s">
        <v>84</v>
      </c>
      <c r="D8" s="198"/>
      <c r="E8" s="199"/>
      <c r="F8" s="164"/>
      <c r="G8" s="200"/>
      <c r="H8" s="174" t="s">
        <v>85</v>
      </c>
      <c r="I8" s="202" t="s">
        <v>124</v>
      </c>
      <c r="J8" s="158" t="s">
        <v>125</v>
      </c>
      <c r="K8" s="158"/>
      <c r="L8" s="158"/>
      <c r="M8" s="158"/>
      <c r="N8" s="190"/>
      <c r="O8" s="158"/>
      <c r="P8" s="158"/>
      <c r="Q8" s="158"/>
      <c r="R8" s="158"/>
      <c r="S8" s="158"/>
      <c r="T8" s="158"/>
      <c r="U8" s="158"/>
      <c r="V8" s="158"/>
      <c r="W8" s="158" t="s">
        <v>92</v>
      </c>
      <c r="X8" s="158" t="s">
        <v>93</v>
      </c>
      <c r="Y8" s="158" t="s">
        <v>85</v>
      </c>
      <c r="Z8" s="80"/>
      <c r="AA8" s="80"/>
      <c r="AB8" s="80"/>
      <c r="AC8" s="80"/>
      <c r="AD8" s="80"/>
      <c r="AE8" s="80"/>
      <c r="AF8" s="80"/>
      <c r="AG8" s="80"/>
      <c r="AH8" s="80"/>
    </row>
    <row r="9" spans="1:34" ht="18.75" customHeight="1">
      <c r="A9" s="160" t="s">
        <v>126</v>
      </c>
      <c r="B9" s="158">
        <v>2014</v>
      </c>
      <c r="C9" s="158" t="s">
        <v>84</v>
      </c>
      <c r="D9" s="198" t="str">
        <f>IF(G9&lt;1,0, IF(G9&lt;=Banding!C$2,"C1",IF(G9&lt;=Banding!C$3,"C2",IF(G9&lt;=Banding!C$4,"C3",IF(G9&lt;=Banding!C$5,"C4",IF(G9&lt;=Banding!C$6,"C5",FALSE()))))))</f>
        <v>C1</v>
      </c>
      <c r="E9" s="199">
        <f>VLOOKUP(D9,Banding!W$2:X$17,2,FALSE())</f>
        <v>5000</v>
      </c>
      <c r="F9" s="164">
        <v>10</v>
      </c>
      <c r="G9" s="200">
        <f t="shared" ref="G9:G21" si="1">F9</f>
        <v>10</v>
      </c>
      <c r="H9" s="174" t="s">
        <v>85</v>
      </c>
      <c r="I9" s="202" t="s">
        <v>127</v>
      </c>
      <c r="J9" s="158" t="s">
        <v>128</v>
      </c>
      <c r="K9" s="158" t="s">
        <v>129</v>
      </c>
      <c r="L9" s="158" t="s">
        <v>89</v>
      </c>
      <c r="M9" s="158" t="s">
        <v>90</v>
      </c>
      <c r="N9" s="190" t="s">
        <v>130</v>
      </c>
      <c r="O9" s="165" t="s">
        <v>91</v>
      </c>
      <c r="P9" s="158"/>
      <c r="Q9" s="158"/>
      <c r="R9" s="158" t="s">
        <v>85</v>
      </c>
      <c r="S9" s="158">
        <v>11</v>
      </c>
      <c r="T9" s="158"/>
      <c r="U9" s="158"/>
      <c r="V9" s="158"/>
      <c r="W9" s="158" t="s">
        <v>92</v>
      </c>
      <c r="X9" s="158" t="s">
        <v>93</v>
      </c>
      <c r="Y9" s="158" t="s">
        <v>85</v>
      </c>
      <c r="Z9" s="80"/>
      <c r="AA9" s="80"/>
      <c r="AB9" s="80"/>
      <c r="AC9" s="80"/>
      <c r="AD9" s="80"/>
      <c r="AE9" s="80"/>
      <c r="AF9" s="80"/>
      <c r="AG9" s="80"/>
      <c r="AH9" s="80"/>
    </row>
    <row r="10" spans="1:34" ht="18.75" customHeight="1">
      <c r="A10" s="160" t="s">
        <v>131</v>
      </c>
      <c r="B10" s="158">
        <v>2014</v>
      </c>
      <c r="C10" s="158" t="s">
        <v>84</v>
      </c>
      <c r="D10" s="198" t="str">
        <f>IF(G10&lt;1,0, IF(G10&lt;=Banding!C$2,"C1",IF(G10&lt;=Banding!C$3,"C2",IF(G10&lt;=Banding!C$4,"C3",IF(G10&lt;=Banding!C$5,"C4",IF(G10&lt;=Banding!C$6,"C5",FALSE()))))))</f>
        <v>C3</v>
      </c>
      <c r="E10" s="199">
        <f>VLOOKUP(D10,Banding!W$2:X$17,2,FALSE())</f>
        <v>9350</v>
      </c>
      <c r="F10" s="164">
        <v>27</v>
      </c>
      <c r="G10" s="200">
        <f t="shared" si="1"/>
        <v>27</v>
      </c>
      <c r="H10" s="174" t="s">
        <v>85</v>
      </c>
      <c r="I10" s="202" t="s">
        <v>132</v>
      </c>
      <c r="J10" s="158" t="s">
        <v>133</v>
      </c>
      <c r="K10" s="158" t="s">
        <v>134</v>
      </c>
      <c r="L10" s="158" t="s">
        <v>89</v>
      </c>
      <c r="M10" s="158" t="s">
        <v>90</v>
      </c>
      <c r="N10" s="158" t="s">
        <v>135</v>
      </c>
      <c r="O10" s="165" t="s">
        <v>91</v>
      </c>
      <c r="P10" s="158"/>
      <c r="Q10" s="158"/>
      <c r="R10" s="158" t="s">
        <v>85</v>
      </c>
      <c r="S10" s="158">
        <v>11</v>
      </c>
      <c r="T10" s="158"/>
      <c r="U10" s="158"/>
      <c r="V10" s="158"/>
      <c r="W10" s="158" t="s">
        <v>92</v>
      </c>
      <c r="X10" s="158" t="s">
        <v>136</v>
      </c>
      <c r="Y10" s="158" t="s">
        <v>85</v>
      </c>
      <c r="Z10" s="80"/>
      <c r="AA10" s="80"/>
      <c r="AB10" s="80"/>
      <c r="AC10" s="80"/>
      <c r="AD10" s="80"/>
      <c r="AE10" s="80"/>
      <c r="AF10" s="80"/>
      <c r="AG10" s="80"/>
      <c r="AH10" s="80"/>
    </row>
    <row r="11" spans="1:34" ht="18.75" customHeight="1">
      <c r="A11" s="160" t="s">
        <v>137</v>
      </c>
      <c r="B11" s="158">
        <v>2023</v>
      </c>
      <c r="C11" s="158" t="s">
        <v>84</v>
      </c>
      <c r="D11" s="198" t="str">
        <f>IF(G11&lt;1,0, IF(G11&lt;=Banding!C$2,"C1",IF(G11&lt;=Banding!C$3,"C2",IF(G11&lt;=Banding!C$4,"C3",IF(G11&lt;=Banding!C$5,"C4",IF(G11&lt;=Banding!C$6,"C5",FALSE()))))))</f>
        <v>C1</v>
      </c>
      <c r="E11" s="199">
        <f>VLOOKUP(D11,Banding!W$2:X$17,2,FALSE())</f>
        <v>5000</v>
      </c>
      <c r="F11" s="164">
        <v>6</v>
      </c>
      <c r="G11" s="200">
        <f t="shared" si="1"/>
        <v>6</v>
      </c>
      <c r="H11" s="201" t="s">
        <v>95</v>
      </c>
      <c r="I11" s="202" t="s">
        <v>138</v>
      </c>
      <c r="J11" s="158" t="s">
        <v>139</v>
      </c>
      <c r="K11" s="158" t="s">
        <v>140</v>
      </c>
      <c r="L11" s="158" t="s">
        <v>89</v>
      </c>
      <c r="M11" s="158" t="s">
        <v>90</v>
      </c>
      <c r="N11" s="158" t="s">
        <v>141</v>
      </c>
      <c r="O11" s="165" t="s">
        <v>91</v>
      </c>
      <c r="P11" s="158"/>
      <c r="Q11" s="158"/>
      <c r="R11" s="158" t="s">
        <v>85</v>
      </c>
      <c r="S11" s="158">
        <v>2</v>
      </c>
      <c r="T11" s="158"/>
      <c r="U11" s="158"/>
      <c r="V11" s="158"/>
      <c r="W11" s="158" t="s">
        <v>92</v>
      </c>
      <c r="X11" s="158" t="s">
        <v>136</v>
      </c>
      <c r="Y11" s="158" t="s">
        <v>85</v>
      </c>
      <c r="Z11" s="80"/>
      <c r="AA11" s="80"/>
      <c r="AB11" s="80"/>
      <c r="AC11" s="80"/>
      <c r="AD11" s="80"/>
      <c r="AE11" s="80"/>
      <c r="AF11" s="80"/>
      <c r="AG11" s="80"/>
      <c r="AH11" s="80"/>
    </row>
    <row r="12" spans="1:34" ht="18.75" customHeight="1">
      <c r="A12" s="160" t="s">
        <v>142</v>
      </c>
      <c r="B12" s="158">
        <v>2016</v>
      </c>
      <c r="C12" s="158" t="s">
        <v>84</v>
      </c>
      <c r="D12" s="198" t="str">
        <f>IF(G12&lt;1,0, IF(G12&lt;=Banding!C$2,"C1",IF(G12&lt;=Banding!C$3,"C2",IF(G12&lt;=Banding!C$4,"C3",IF(G12&lt;=Banding!C$5,"C4",IF(G12&lt;=Banding!C$6,"C5",FALSE()))))))</f>
        <v>C1</v>
      </c>
      <c r="E12" s="199">
        <f>VLOOKUP(D12,Banding!W$2:X$17,2,FALSE())</f>
        <v>5000</v>
      </c>
      <c r="F12" s="164">
        <v>5</v>
      </c>
      <c r="G12" s="200">
        <f t="shared" si="1"/>
        <v>5</v>
      </c>
      <c r="H12" s="174" t="s">
        <v>85</v>
      </c>
      <c r="I12" s="202" t="s">
        <v>143</v>
      </c>
      <c r="J12" s="158" t="s">
        <v>144</v>
      </c>
      <c r="K12" s="158" t="s">
        <v>145</v>
      </c>
      <c r="L12" s="158" t="s">
        <v>89</v>
      </c>
      <c r="M12" s="158" t="s">
        <v>90</v>
      </c>
      <c r="N12" s="158" t="s">
        <v>146</v>
      </c>
      <c r="O12" s="165" t="s">
        <v>91</v>
      </c>
      <c r="P12" s="158"/>
      <c r="Q12" s="158"/>
      <c r="R12" s="158" t="s">
        <v>85</v>
      </c>
      <c r="S12" s="158">
        <v>9</v>
      </c>
      <c r="T12" s="158"/>
      <c r="U12" s="158"/>
      <c r="V12" s="158"/>
      <c r="W12" s="158" t="s">
        <v>92</v>
      </c>
      <c r="X12" s="158" t="s">
        <v>93</v>
      </c>
      <c r="Y12" s="158" t="s">
        <v>85</v>
      </c>
      <c r="Z12" s="80"/>
      <c r="AA12" s="80"/>
      <c r="AB12" s="80"/>
      <c r="AC12" s="80"/>
      <c r="AD12" s="80"/>
      <c r="AE12" s="80"/>
      <c r="AF12" s="80"/>
      <c r="AG12" s="80"/>
      <c r="AH12" s="80"/>
    </row>
    <row r="13" spans="1:34" ht="18.75" customHeight="1">
      <c r="A13" s="160" t="s">
        <v>147</v>
      </c>
      <c r="B13" s="158">
        <v>1984</v>
      </c>
      <c r="C13" s="158" t="s">
        <v>84</v>
      </c>
      <c r="D13" s="198" t="str">
        <f>IF(G13&lt;1,0, IF(G13&lt;=Banding!C$2,"C1",IF(G13&lt;=Banding!C$3,"C2",IF(G13&lt;=Banding!C$4,"C3",IF(G13&lt;=Banding!C$5,"C4",IF(G13&lt;=Banding!C$6,"C5",FALSE()))))))</f>
        <v>C2</v>
      </c>
      <c r="E13" s="199">
        <f>VLOOKUP(D13,Banding!W$2:X$17,2,FALSE())</f>
        <v>7000</v>
      </c>
      <c r="F13" s="164">
        <v>13</v>
      </c>
      <c r="G13" s="200">
        <f t="shared" si="1"/>
        <v>13</v>
      </c>
      <c r="H13" s="201" t="s">
        <v>95</v>
      </c>
      <c r="I13" s="202" t="s">
        <v>148</v>
      </c>
      <c r="J13" s="158" t="s">
        <v>149</v>
      </c>
      <c r="K13" s="158" t="s">
        <v>150</v>
      </c>
      <c r="L13" s="158" t="s">
        <v>89</v>
      </c>
      <c r="M13" s="158" t="s">
        <v>90</v>
      </c>
      <c r="N13" s="158" t="s">
        <v>151</v>
      </c>
      <c r="O13" s="165" t="s">
        <v>91</v>
      </c>
      <c r="P13" s="158"/>
      <c r="Q13" s="158"/>
      <c r="R13" s="158" t="s">
        <v>152</v>
      </c>
      <c r="S13" s="158">
        <v>1</v>
      </c>
      <c r="T13" s="158"/>
      <c r="U13" s="158"/>
      <c r="V13" s="158"/>
      <c r="W13" s="158" t="s">
        <v>92</v>
      </c>
      <c r="X13" s="158" t="s">
        <v>93</v>
      </c>
      <c r="Y13" s="158" t="s">
        <v>85</v>
      </c>
      <c r="Z13" s="80"/>
      <c r="AA13" s="80"/>
      <c r="AB13" s="80"/>
      <c r="AC13" s="80"/>
      <c r="AD13" s="80"/>
      <c r="AE13" s="80"/>
      <c r="AF13" s="80"/>
      <c r="AG13" s="80"/>
      <c r="AH13" s="80"/>
    </row>
    <row r="14" spans="1:34" ht="18.75" customHeight="1">
      <c r="A14" s="160" t="s">
        <v>153</v>
      </c>
      <c r="B14" s="158">
        <v>1957</v>
      </c>
      <c r="C14" s="158" t="s">
        <v>84</v>
      </c>
      <c r="D14" s="198" t="str">
        <f>IF(G14&lt;1,0, IF(G14&lt;=Banding!C$2,"C1",IF(G14&lt;=Banding!C$3,"C2",IF(G14&lt;=Banding!C$4,"C3",IF(G14&lt;=Banding!C$5,"C4",IF(G14&lt;=Banding!C$6,"C5",FALSE()))))))</f>
        <v>C1</v>
      </c>
      <c r="E14" s="199">
        <f>VLOOKUP(D14,Banding!W$2:X$17,2,FALSE())</f>
        <v>5000</v>
      </c>
      <c r="F14" s="164">
        <v>6</v>
      </c>
      <c r="G14" s="200">
        <f t="shared" si="1"/>
        <v>6</v>
      </c>
      <c r="H14" s="201" t="s">
        <v>95</v>
      </c>
      <c r="I14" s="202" t="s">
        <v>154</v>
      </c>
      <c r="J14" s="158" t="s">
        <v>155</v>
      </c>
      <c r="K14" s="205" t="s">
        <v>156</v>
      </c>
      <c r="L14" s="158" t="s">
        <v>89</v>
      </c>
      <c r="M14" s="158" t="s">
        <v>90</v>
      </c>
      <c r="N14" s="158" t="s">
        <v>151</v>
      </c>
      <c r="O14" s="165" t="s">
        <v>91</v>
      </c>
      <c r="P14" s="158"/>
      <c r="Q14" s="158"/>
      <c r="R14" s="158" t="s">
        <v>85</v>
      </c>
      <c r="S14" s="158">
        <v>68</v>
      </c>
      <c r="T14" s="158"/>
      <c r="U14" s="158"/>
      <c r="V14" s="158"/>
      <c r="W14" s="158" t="s">
        <v>100</v>
      </c>
      <c r="X14" s="158" t="s">
        <v>93</v>
      </c>
      <c r="Y14" s="158" t="s">
        <v>85</v>
      </c>
      <c r="Z14" s="80"/>
      <c r="AA14" s="80"/>
      <c r="AB14" s="80"/>
      <c r="AC14" s="80"/>
      <c r="AD14" s="80"/>
      <c r="AE14" s="80"/>
      <c r="AF14" s="80"/>
      <c r="AG14" s="80"/>
      <c r="AH14" s="80"/>
    </row>
    <row r="15" spans="1:34" ht="18.75" customHeight="1">
      <c r="A15" s="160" t="s">
        <v>157</v>
      </c>
      <c r="B15" s="158">
        <v>2004</v>
      </c>
      <c r="C15" s="158" t="s">
        <v>84</v>
      </c>
      <c r="D15" s="198" t="str">
        <f>IF(G15&lt;1,0, IF(G15&lt;=Banding!C$2,"C1",IF(G15&lt;=Banding!C$3,"C2",IF(G15&lt;=Banding!C$4,"C3",IF(G15&lt;=Banding!C$5,"C4",IF(G15&lt;=Banding!C$6,"C5",FALSE()))))))</f>
        <v>C1</v>
      </c>
      <c r="E15" s="199">
        <f>VLOOKUP(D15,Banding!W$2:X$17,2,FALSE())</f>
        <v>5000</v>
      </c>
      <c r="F15" s="164">
        <v>3</v>
      </c>
      <c r="G15" s="200">
        <f t="shared" si="1"/>
        <v>3</v>
      </c>
      <c r="H15" s="174" t="s">
        <v>85</v>
      </c>
      <c r="I15" s="202" t="s">
        <v>158</v>
      </c>
      <c r="J15" s="158" t="s">
        <v>103</v>
      </c>
      <c r="K15" s="205" t="s">
        <v>159</v>
      </c>
      <c r="L15" s="158" t="s">
        <v>89</v>
      </c>
      <c r="M15" s="158" t="s">
        <v>90</v>
      </c>
      <c r="N15" s="158" t="s">
        <v>99</v>
      </c>
      <c r="O15" s="165" t="s">
        <v>91</v>
      </c>
      <c r="P15" s="158"/>
      <c r="Q15" s="158"/>
      <c r="R15" s="158" t="s">
        <v>85</v>
      </c>
      <c r="S15" s="158">
        <v>21</v>
      </c>
      <c r="T15" s="158"/>
      <c r="U15" s="158"/>
      <c r="V15" s="158"/>
      <c r="W15" s="158" t="s">
        <v>111</v>
      </c>
      <c r="X15" s="158" t="s">
        <v>93</v>
      </c>
      <c r="Y15" s="158" t="s">
        <v>85</v>
      </c>
      <c r="Z15" s="80"/>
      <c r="AA15" s="80"/>
      <c r="AB15" s="80"/>
      <c r="AC15" s="80"/>
      <c r="AD15" s="80"/>
      <c r="AE15" s="80"/>
      <c r="AF15" s="80"/>
      <c r="AG15" s="80"/>
      <c r="AH15" s="80"/>
    </row>
    <row r="16" spans="1:34" ht="18.75" customHeight="1">
      <c r="A16" s="160" t="s">
        <v>160</v>
      </c>
      <c r="B16" s="158">
        <v>2012</v>
      </c>
      <c r="C16" s="158" t="s">
        <v>84</v>
      </c>
      <c r="D16" s="198" t="str">
        <f>IF(G16&lt;1,0, IF(G16&lt;=Banding!C$2,"C1",IF(G16&lt;=Banding!C$3,"C2",IF(G16&lt;=Banding!C$4,"C3",IF(G16&lt;=Banding!C$5,"C4",IF(G16&lt;=Banding!C$6,"C5",FALSE()))))))</f>
        <v>C1</v>
      </c>
      <c r="E16" s="199">
        <f>VLOOKUP(D16,Banding!W$2:X$17,2,FALSE())</f>
        <v>5000</v>
      </c>
      <c r="F16" s="164">
        <v>2</v>
      </c>
      <c r="G16" s="200">
        <f t="shared" si="1"/>
        <v>2</v>
      </c>
      <c r="H16" s="174" t="s">
        <v>85</v>
      </c>
      <c r="I16" s="202" t="s">
        <v>161</v>
      </c>
      <c r="J16" s="158" t="s">
        <v>119</v>
      </c>
      <c r="K16" s="205" t="s">
        <v>162</v>
      </c>
      <c r="L16" s="158" t="s">
        <v>89</v>
      </c>
      <c r="M16" s="158" t="s">
        <v>90</v>
      </c>
      <c r="N16" s="158" t="s">
        <v>121</v>
      </c>
      <c r="O16" s="165" t="s">
        <v>91</v>
      </c>
      <c r="P16" s="158"/>
      <c r="Q16" s="158"/>
      <c r="R16" s="158" t="s">
        <v>85</v>
      </c>
      <c r="S16" s="158">
        <v>13</v>
      </c>
      <c r="T16" s="158"/>
      <c r="U16" s="158"/>
      <c r="V16" s="158"/>
      <c r="W16" s="206" t="s">
        <v>100</v>
      </c>
      <c r="X16" s="158" t="s">
        <v>93</v>
      </c>
      <c r="Y16" s="158" t="s">
        <v>85</v>
      </c>
      <c r="Z16" s="80"/>
      <c r="AA16" s="80"/>
      <c r="AB16" s="80"/>
      <c r="AC16" s="80"/>
      <c r="AD16" s="80"/>
      <c r="AE16" s="80"/>
      <c r="AF16" s="80"/>
      <c r="AG16" s="80"/>
      <c r="AH16" s="80"/>
    </row>
    <row r="17" spans="1:34" ht="18.75" customHeight="1">
      <c r="A17" s="160" t="s">
        <v>163</v>
      </c>
      <c r="B17" s="158">
        <v>2000</v>
      </c>
      <c r="C17" s="158" t="s">
        <v>164</v>
      </c>
      <c r="D17" s="198" t="str">
        <f>IF(G17&lt;1,0, IF(G17&lt;=Banding!C$2,"C1",IF(G17&lt;=Banding!C$3,"C2",IF(G17&lt;=Banding!C$4,"C3",IF(G17&lt;=Banding!C$5,"C4",IF(G17&lt;=Banding!C$6,"C5",FALSE()))))))</f>
        <v>C2</v>
      </c>
      <c r="E17" s="199">
        <f>VLOOKUP(D17,Banding!W$2:X$17,2,FALSE())</f>
        <v>7000</v>
      </c>
      <c r="F17" s="164">
        <v>14</v>
      </c>
      <c r="G17" s="200">
        <f t="shared" si="1"/>
        <v>14</v>
      </c>
      <c r="H17" s="201" t="s">
        <v>85</v>
      </c>
      <c r="I17" s="202" t="s">
        <v>165</v>
      </c>
      <c r="J17" s="159" t="s">
        <v>166</v>
      </c>
      <c r="K17" s="205" t="s">
        <v>167</v>
      </c>
      <c r="L17" s="158" t="s">
        <v>89</v>
      </c>
      <c r="M17" s="158" t="s">
        <v>168</v>
      </c>
      <c r="N17" s="158" t="s">
        <v>169</v>
      </c>
      <c r="O17" s="187" t="s">
        <v>164</v>
      </c>
      <c r="P17" s="158">
        <v>0.6</v>
      </c>
      <c r="Q17" s="158"/>
      <c r="R17" s="158"/>
      <c r="S17" s="158"/>
      <c r="T17" s="158"/>
      <c r="U17" s="158"/>
      <c r="V17" s="158"/>
      <c r="W17" s="158" t="s">
        <v>92</v>
      </c>
      <c r="X17" s="158" t="s">
        <v>170</v>
      </c>
      <c r="Y17" s="158" t="s">
        <v>85</v>
      </c>
      <c r="Z17" s="80"/>
      <c r="AA17" s="80"/>
      <c r="AB17" s="80"/>
      <c r="AC17" s="80"/>
      <c r="AD17" s="80"/>
      <c r="AE17" s="80"/>
      <c r="AF17" s="80"/>
      <c r="AG17" s="80"/>
      <c r="AH17" s="80"/>
    </row>
    <row r="18" spans="1:34" ht="18.75" customHeight="1">
      <c r="A18" s="160" t="s">
        <v>171</v>
      </c>
      <c r="B18" s="158">
        <v>2019</v>
      </c>
      <c r="C18" s="158" t="s">
        <v>164</v>
      </c>
      <c r="D18" s="198" t="str">
        <f>IF(G18&lt;1,0, IF(G18&lt;=Banding!C$2,"C1",IF(G18&lt;=Banding!C$3,"C2",IF(G18&lt;=Banding!C$4,"C3",IF(G18&lt;=Banding!C$5,"C4",IF(G18&lt;=Banding!C$6,"C5",FALSE()))))))</f>
        <v>C3</v>
      </c>
      <c r="E18" s="199">
        <f>VLOOKUP(D18,Banding!W$2:X$17,2,FALSE())</f>
        <v>9350</v>
      </c>
      <c r="F18" s="164">
        <v>30</v>
      </c>
      <c r="G18" s="200">
        <f t="shared" si="1"/>
        <v>30</v>
      </c>
      <c r="H18" s="201" t="s">
        <v>85</v>
      </c>
      <c r="I18" s="202" t="s">
        <v>172</v>
      </c>
      <c r="J18" s="158" t="s">
        <v>173</v>
      </c>
      <c r="K18" s="207" t="s">
        <v>174</v>
      </c>
      <c r="L18" s="158" t="s">
        <v>89</v>
      </c>
      <c r="M18" s="158" t="s">
        <v>175</v>
      </c>
      <c r="N18" s="158" t="s">
        <v>99</v>
      </c>
      <c r="O18" s="187" t="s">
        <v>164</v>
      </c>
      <c r="P18" s="158">
        <v>2.2000000000000002</v>
      </c>
      <c r="Q18" s="158"/>
      <c r="R18" s="158"/>
      <c r="S18" s="158"/>
      <c r="T18" s="158"/>
      <c r="U18" s="158"/>
      <c r="V18" s="158"/>
      <c r="W18" s="158" t="s">
        <v>92</v>
      </c>
      <c r="X18" s="158" t="s">
        <v>170</v>
      </c>
      <c r="Y18" s="158" t="s">
        <v>85</v>
      </c>
      <c r="Z18" s="80"/>
      <c r="AA18" s="80"/>
      <c r="AB18" s="80"/>
      <c r="AC18" s="80"/>
      <c r="AD18" s="80"/>
      <c r="AE18" s="80"/>
      <c r="AF18" s="80"/>
      <c r="AG18" s="80"/>
      <c r="AH18" s="80"/>
    </row>
    <row r="19" spans="1:34" ht="18.75" customHeight="1">
      <c r="A19" s="160" t="s">
        <v>176</v>
      </c>
      <c r="B19" s="158">
        <v>2018</v>
      </c>
      <c r="C19" s="158" t="s">
        <v>164</v>
      </c>
      <c r="D19" s="198" t="str">
        <f>IF(G19&lt;1,0, IF(G19&lt;=Banding!C$2,"C1",IF(G19&lt;=Banding!C$3,"C2",IF(G19&lt;=Banding!C$4,"C3",IF(G19&lt;=Banding!C$5,"C4",IF(G19&lt;=Banding!C$6,"C5",FALSE()))))))</f>
        <v>C3</v>
      </c>
      <c r="E19" s="199">
        <f>VLOOKUP(D19,Banding!W$2:X$17,2,FALSE())</f>
        <v>9350</v>
      </c>
      <c r="F19" s="164">
        <v>33</v>
      </c>
      <c r="G19" s="200">
        <f t="shared" si="1"/>
        <v>33</v>
      </c>
      <c r="H19" s="201" t="s">
        <v>85</v>
      </c>
      <c r="I19" s="202" t="s">
        <v>177</v>
      </c>
      <c r="J19" s="158" t="s">
        <v>178</v>
      </c>
      <c r="K19" s="208" t="s">
        <v>179</v>
      </c>
      <c r="L19" s="158" t="s">
        <v>89</v>
      </c>
      <c r="M19" s="158" t="s">
        <v>180</v>
      </c>
      <c r="N19" s="158" t="s">
        <v>181</v>
      </c>
      <c r="O19" s="187" t="s">
        <v>164</v>
      </c>
      <c r="P19" s="158">
        <v>2.2000000000000002</v>
      </c>
      <c r="Q19" s="158"/>
      <c r="R19" s="158"/>
      <c r="S19" s="158"/>
      <c r="T19" s="158"/>
      <c r="U19" s="158"/>
      <c r="V19" s="158"/>
      <c r="W19" s="158" t="s">
        <v>182</v>
      </c>
      <c r="X19" s="158" t="s">
        <v>170</v>
      </c>
      <c r="Y19" s="158" t="s">
        <v>85</v>
      </c>
      <c r="Z19" s="80"/>
      <c r="AA19" s="80"/>
      <c r="AB19" s="80"/>
      <c r="AC19" s="80"/>
      <c r="AD19" s="80"/>
      <c r="AE19" s="80"/>
      <c r="AF19" s="80"/>
      <c r="AG19" s="80"/>
      <c r="AH19" s="80"/>
    </row>
    <row r="20" spans="1:34" ht="18.75" customHeight="1">
      <c r="A20" s="160" t="s">
        <v>183</v>
      </c>
      <c r="B20" s="158">
        <v>2020</v>
      </c>
      <c r="C20" s="158" t="s">
        <v>164</v>
      </c>
      <c r="D20" s="198" t="str">
        <f>IF(G20&lt;1,0, IF(G20&lt;=Banding!C$2,"C1",IF(G20&lt;=Banding!C$3,"C2",IF(G20&lt;=Banding!C$4,"C3",IF(G20&lt;=Banding!C$5,"C4",IF(G20&lt;=Banding!C$6,"C5",FALSE()))))))</f>
        <v>C2</v>
      </c>
      <c r="E20" s="199">
        <f>VLOOKUP(D20,Banding!W$2:X$17,2,FALSE())</f>
        <v>7000</v>
      </c>
      <c r="F20" s="164">
        <v>20</v>
      </c>
      <c r="G20" s="200">
        <f t="shared" si="1"/>
        <v>20</v>
      </c>
      <c r="H20" s="174" t="s">
        <v>85</v>
      </c>
      <c r="I20" s="202" t="s">
        <v>184</v>
      </c>
      <c r="J20" s="158" t="s">
        <v>185</v>
      </c>
      <c r="K20" s="209" t="s">
        <v>186</v>
      </c>
      <c r="L20" s="158" t="s">
        <v>89</v>
      </c>
      <c r="M20" s="158" t="s">
        <v>180</v>
      </c>
      <c r="N20" s="158" t="s">
        <v>99</v>
      </c>
      <c r="O20" s="187" t="s">
        <v>164</v>
      </c>
      <c r="P20" s="158"/>
      <c r="Q20" s="158"/>
      <c r="R20" s="158"/>
      <c r="S20" s="158"/>
      <c r="T20" s="158"/>
      <c r="U20" s="158"/>
      <c r="V20" s="158"/>
      <c r="W20" s="158" t="s">
        <v>92</v>
      </c>
      <c r="X20" s="158" t="s">
        <v>170</v>
      </c>
      <c r="Y20" s="158" t="s">
        <v>85</v>
      </c>
      <c r="Z20" s="80"/>
      <c r="AA20" s="80"/>
      <c r="AB20" s="80"/>
      <c r="AC20" s="80"/>
      <c r="AD20" s="80"/>
      <c r="AE20" s="80"/>
      <c r="AF20" s="80"/>
      <c r="AG20" s="80"/>
      <c r="AH20" s="80"/>
    </row>
    <row r="21" spans="1:34" ht="18.75" customHeight="1">
      <c r="A21" s="160" t="s">
        <v>187</v>
      </c>
      <c r="B21" s="158">
        <v>2023</v>
      </c>
      <c r="C21" s="158" t="s">
        <v>164</v>
      </c>
      <c r="D21" s="198" t="str">
        <f>IF(G21&lt;1,0, IF(G21&lt;=Banding!C$2,"C1",IF(G21&lt;=Banding!C$3,"C2",IF(G21&lt;=Banding!C$4,"C3",IF(G21&lt;=Banding!C$5,"C4",IF(G21&lt;=Banding!C$6,"C5",FALSE()))))))</f>
        <v>C2</v>
      </c>
      <c r="E21" s="199">
        <f>VLOOKUP(D21,Banding!W$2:X$17,2,FALSE())</f>
        <v>7000</v>
      </c>
      <c r="F21" s="164">
        <v>18</v>
      </c>
      <c r="G21" s="200">
        <f t="shared" si="1"/>
        <v>18</v>
      </c>
      <c r="H21" s="201" t="s">
        <v>95</v>
      </c>
      <c r="I21" s="202" t="s">
        <v>188</v>
      </c>
      <c r="J21" s="158" t="s">
        <v>189</v>
      </c>
      <c r="K21" s="207" t="s">
        <v>190</v>
      </c>
      <c r="L21" s="158" t="s">
        <v>89</v>
      </c>
      <c r="M21" s="158" t="s">
        <v>191</v>
      </c>
      <c r="N21" s="158" t="s">
        <v>192</v>
      </c>
      <c r="O21" s="187" t="s">
        <v>164</v>
      </c>
      <c r="P21" s="158"/>
      <c r="Q21" s="158"/>
      <c r="R21" s="158"/>
      <c r="S21" s="158"/>
      <c r="T21" s="158"/>
      <c r="U21" s="158"/>
      <c r="V21" s="158"/>
      <c r="W21" s="158" t="s">
        <v>92</v>
      </c>
      <c r="X21" s="158" t="s">
        <v>193</v>
      </c>
      <c r="Y21" s="158"/>
      <c r="Z21" s="80"/>
      <c r="AA21" s="80"/>
      <c r="AB21" s="80"/>
      <c r="AC21" s="80"/>
      <c r="AD21" s="80"/>
      <c r="AE21" s="80"/>
      <c r="AF21" s="80"/>
      <c r="AG21" s="80"/>
      <c r="AH21" s="80"/>
    </row>
    <row r="22" spans="1:34" ht="18.75" customHeight="1">
      <c r="A22" s="160" t="s">
        <v>194</v>
      </c>
      <c r="B22" s="158">
        <v>1954</v>
      </c>
      <c r="C22" s="158" t="s">
        <v>195</v>
      </c>
      <c r="D22" s="198" t="str">
        <f>IF(G22&lt;1,0, IF(G22&lt;=Banding!C$2,"C1",IF(G22&lt;=Banding!C$3,"C2",IF(G22&lt;=Banding!C$4,"C3",IF(G22&lt;=Banding!C$5,"C4",IF(G22&lt;=Banding!C$6,"C5",FALSE()))))))</f>
        <v>C2</v>
      </c>
      <c r="E22" s="199">
        <f>VLOOKUP(D22,Banding!W$2:X$17,2,FALSE())</f>
        <v>7000</v>
      </c>
      <c r="F22" s="210">
        <v>45945</v>
      </c>
      <c r="G22" s="200">
        <v>12.5</v>
      </c>
      <c r="H22" s="211" t="s">
        <v>95</v>
      </c>
      <c r="I22" s="202" t="s">
        <v>196</v>
      </c>
      <c r="J22" s="158" t="s">
        <v>197</v>
      </c>
      <c r="K22" s="158" t="s">
        <v>198</v>
      </c>
      <c r="L22" s="158" t="s">
        <v>199</v>
      </c>
      <c r="M22" s="158" t="s">
        <v>200</v>
      </c>
      <c r="N22" s="158" t="s">
        <v>201</v>
      </c>
      <c r="O22" s="165" t="s">
        <v>202</v>
      </c>
      <c r="P22" s="158"/>
      <c r="Q22" s="158"/>
      <c r="R22" s="158"/>
      <c r="S22" s="158"/>
      <c r="T22" s="158"/>
      <c r="U22" s="158"/>
      <c r="V22" s="158"/>
      <c r="W22" s="158" t="s">
        <v>111</v>
      </c>
      <c r="X22" s="158" t="s">
        <v>203</v>
      </c>
      <c r="Y22" s="158"/>
      <c r="Z22" s="80"/>
      <c r="AA22" s="80"/>
      <c r="AB22" s="80"/>
      <c r="AC22" s="80"/>
      <c r="AD22" s="80"/>
      <c r="AE22" s="80"/>
      <c r="AF22" s="80"/>
      <c r="AG22" s="80"/>
      <c r="AH22" s="80"/>
    </row>
    <row r="23" spans="1:34" ht="18.75" customHeight="1">
      <c r="A23" s="160" t="s">
        <v>204</v>
      </c>
      <c r="B23" s="158">
        <v>2007</v>
      </c>
      <c r="C23" s="158" t="s">
        <v>195</v>
      </c>
      <c r="D23" s="198" t="str">
        <f>IF(G23&lt;1,0, IF(G23&lt;=Banding!C$2,"C1",IF(G23&lt;=Banding!C$3,"C2",IF(G23&lt;=Banding!C$4,"C3",IF(G23&lt;=Banding!C$5,"C4",IF(G23&lt;=Banding!C$6,"C5",FALSE()))))))</f>
        <v>C2</v>
      </c>
      <c r="E23" s="199">
        <f>VLOOKUP(D23,Banding!W$2:X$17,2,FALSE())</f>
        <v>7000</v>
      </c>
      <c r="F23" s="210">
        <v>45950</v>
      </c>
      <c r="G23" s="200">
        <v>15</v>
      </c>
      <c r="H23" s="174" t="s">
        <v>85</v>
      </c>
      <c r="I23" s="202" t="s">
        <v>205</v>
      </c>
      <c r="J23" s="158" t="s">
        <v>206</v>
      </c>
      <c r="K23" s="158" t="s">
        <v>207</v>
      </c>
      <c r="L23" s="158" t="s">
        <v>89</v>
      </c>
      <c r="M23" s="158" t="s">
        <v>208</v>
      </c>
      <c r="N23" s="158" t="s">
        <v>209</v>
      </c>
      <c r="O23" s="165" t="s">
        <v>202</v>
      </c>
      <c r="P23" s="158"/>
      <c r="Q23" s="158"/>
      <c r="R23" s="158"/>
      <c r="S23" s="158"/>
      <c r="T23" s="158"/>
      <c r="U23" s="158"/>
      <c r="V23" s="158"/>
      <c r="W23" s="158" t="s">
        <v>111</v>
      </c>
      <c r="X23" s="158" t="s">
        <v>210</v>
      </c>
      <c r="Y23" s="158" t="s">
        <v>85</v>
      </c>
      <c r="Z23" s="80"/>
      <c r="AA23" s="80"/>
      <c r="AB23" s="80"/>
      <c r="AC23" s="80"/>
      <c r="AD23" s="80"/>
      <c r="AE23" s="80"/>
      <c r="AF23" s="80"/>
      <c r="AG23" s="80"/>
      <c r="AH23" s="80"/>
    </row>
    <row r="24" spans="1:34" ht="18.75" customHeight="1">
      <c r="A24" s="160" t="s">
        <v>211</v>
      </c>
      <c r="B24" s="158">
        <v>2014</v>
      </c>
      <c r="C24" s="158" t="s">
        <v>195</v>
      </c>
      <c r="D24" s="198" t="str">
        <f>IF(G24&lt;1,0, IF(G24&lt;=Banding!C$2,"C1",IF(G24&lt;=Banding!C$3,"C2",IF(G24&lt;=Banding!C$4,"C3",IF(G24&lt;=Banding!C$5,"C4",IF(G24&lt;=Banding!C$6,"C5",FALSE()))))))</f>
        <v>C4</v>
      </c>
      <c r="E24" s="199">
        <f>VLOOKUP(D24,Banding!W$2:X$17,2,FALSE())</f>
        <v>12500</v>
      </c>
      <c r="F24" s="164" t="s">
        <v>212</v>
      </c>
      <c r="G24" s="212">
        <v>55</v>
      </c>
      <c r="H24" s="174" t="s">
        <v>85</v>
      </c>
      <c r="I24" s="202" t="s">
        <v>213</v>
      </c>
      <c r="J24" s="158" t="s">
        <v>214</v>
      </c>
      <c r="K24" s="158" t="s">
        <v>215</v>
      </c>
      <c r="L24" s="158" t="s">
        <v>89</v>
      </c>
      <c r="M24" s="158" t="s">
        <v>90</v>
      </c>
      <c r="N24" s="158" t="s">
        <v>216</v>
      </c>
      <c r="O24" s="165" t="s">
        <v>202</v>
      </c>
      <c r="P24" s="158">
        <v>1.2</v>
      </c>
      <c r="Q24" s="158"/>
      <c r="R24" s="158"/>
      <c r="S24" s="158"/>
      <c r="T24" s="158"/>
      <c r="U24" s="158"/>
      <c r="V24" s="158"/>
      <c r="W24" s="158" t="s">
        <v>111</v>
      </c>
      <c r="X24" s="158" t="s">
        <v>217</v>
      </c>
      <c r="Y24" s="158" t="s">
        <v>85</v>
      </c>
      <c r="Z24" s="80"/>
      <c r="AA24" s="80"/>
      <c r="AB24" s="80"/>
      <c r="AC24" s="80"/>
      <c r="AD24" s="80"/>
      <c r="AE24" s="80"/>
      <c r="AF24" s="80"/>
      <c r="AG24" s="80"/>
      <c r="AH24" s="80"/>
    </row>
    <row r="25" spans="1:34" ht="18.75" customHeight="1">
      <c r="A25" s="160" t="s">
        <v>218</v>
      </c>
      <c r="B25" s="158">
        <v>1975</v>
      </c>
      <c r="C25" s="158" t="s">
        <v>195</v>
      </c>
      <c r="D25" s="198" t="str">
        <f>IF(G25&lt;1,0, IF(G25&lt;=Banding!C$2,"C1",IF(G25&lt;=Banding!C$3,"C2",IF(G25&lt;=Banding!C$4,"C3",IF(G25&lt;=Banding!C$5,"C4",IF(G25&lt;=Banding!C$6,"C5",FALSE()))))))</f>
        <v>C2</v>
      </c>
      <c r="E25" s="199">
        <f>VLOOKUP(D25,Banding!W$2:X$17,2,FALSE())</f>
        <v>7000</v>
      </c>
      <c r="F25" s="210">
        <v>45945</v>
      </c>
      <c r="G25" s="212">
        <v>12.5</v>
      </c>
      <c r="H25" s="174" t="s">
        <v>85</v>
      </c>
      <c r="I25" s="202" t="s">
        <v>219</v>
      </c>
      <c r="J25" s="158" t="s">
        <v>220</v>
      </c>
      <c r="K25" s="158" t="s">
        <v>221</v>
      </c>
      <c r="L25" s="158" t="s">
        <v>89</v>
      </c>
      <c r="M25" s="158" t="s">
        <v>90</v>
      </c>
      <c r="N25" s="158" t="s">
        <v>222</v>
      </c>
      <c r="O25" s="165" t="s">
        <v>202</v>
      </c>
      <c r="P25" s="158"/>
      <c r="Q25" s="158"/>
      <c r="R25" s="158"/>
      <c r="S25" s="158"/>
      <c r="T25" s="158"/>
      <c r="U25" s="158"/>
      <c r="V25" s="158"/>
      <c r="W25" s="158" t="s">
        <v>111</v>
      </c>
      <c r="X25" s="158" t="s">
        <v>210</v>
      </c>
      <c r="Y25" s="158" t="s">
        <v>85</v>
      </c>
      <c r="Z25" s="80"/>
      <c r="AA25" s="80"/>
      <c r="AB25" s="80"/>
      <c r="AC25" s="80"/>
      <c r="AD25" s="80"/>
      <c r="AE25" s="80"/>
      <c r="AF25" s="80"/>
      <c r="AG25" s="80"/>
      <c r="AH25" s="80"/>
    </row>
    <row r="26" spans="1:34" ht="18.75" customHeight="1">
      <c r="A26" s="160" t="s">
        <v>223</v>
      </c>
      <c r="B26" s="158">
        <v>1962</v>
      </c>
      <c r="C26" s="158" t="s">
        <v>195</v>
      </c>
      <c r="D26" s="198" t="str">
        <f>IF(G26&lt;1,0, IF(G26&lt;=Banding!C$2,"C1",IF(G26&lt;=Banding!C$3,"C2",IF(G26&lt;=Banding!C$4,"C3",IF(G26&lt;=Banding!C$5,"C4",IF(G26&lt;=Banding!C$6,"C5",FALSE()))))))</f>
        <v>C2</v>
      </c>
      <c r="E26" s="199">
        <f>VLOOKUP(D26,Banding!W$2:X$17,2,FALSE())</f>
        <v>7000</v>
      </c>
      <c r="F26" s="210">
        <v>45945</v>
      </c>
      <c r="G26" s="212">
        <v>12.5</v>
      </c>
      <c r="H26" s="174" t="s">
        <v>85</v>
      </c>
      <c r="I26" s="202" t="s">
        <v>224</v>
      </c>
      <c r="J26" s="158" t="s">
        <v>225</v>
      </c>
      <c r="K26" s="158" t="s">
        <v>226</v>
      </c>
      <c r="L26" s="158" t="s">
        <v>89</v>
      </c>
      <c r="M26" s="158" t="s">
        <v>227</v>
      </c>
      <c r="N26" s="158" t="s">
        <v>228</v>
      </c>
      <c r="O26" s="165" t="s">
        <v>202</v>
      </c>
      <c r="P26" s="158"/>
      <c r="Q26" s="158"/>
      <c r="R26" s="158"/>
      <c r="S26" s="158"/>
      <c r="T26" s="158"/>
      <c r="U26" s="158"/>
      <c r="V26" s="158"/>
      <c r="W26" s="158" t="s">
        <v>111</v>
      </c>
      <c r="X26" s="158" t="s">
        <v>210</v>
      </c>
      <c r="Y26" s="158" t="s">
        <v>85</v>
      </c>
      <c r="Z26" s="80"/>
      <c r="AA26" s="80"/>
      <c r="AB26" s="80"/>
      <c r="AC26" s="80"/>
      <c r="AD26" s="80"/>
      <c r="AE26" s="80"/>
      <c r="AF26" s="80"/>
      <c r="AG26" s="80"/>
      <c r="AH26" s="80"/>
    </row>
    <row r="27" spans="1:34" ht="18.75" customHeight="1">
      <c r="A27" s="160" t="s">
        <v>229</v>
      </c>
      <c r="B27" s="160">
        <v>1995</v>
      </c>
      <c r="C27" s="160" t="s">
        <v>195</v>
      </c>
      <c r="D27" s="213" t="str">
        <f>IF(G27&lt;1,0, IF(G27&lt;=Banding!C$2,"C1",IF(G27&lt;=Banding!C$3,"C2",IF(G27&lt;=Banding!C$4,"C3",IF(G27&lt;=Banding!C$5,"C4",IF(G27&lt;=Banding!C$6,"C5",FALSE()))))))</f>
        <v>C2</v>
      </c>
      <c r="E27" s="214">
        <f>VLOOKUP(D27,Banding!W$2:X$17,2,FALSE())</f>
        <v>7000</v>
      </c>
      <c r="F27" s="215">
        <v>45797</v>
      </c>
      <c r="G27" s="200">
        <v>12.5</v>
      </c>
      <c r="H27" s="201" t="s">
        <v>85</v>
      </c>
      <c r="I27" s="216" t="s">
        <v>230</v>
      </c>
      <c r="J27" s="160" t="s">
        <v>231</v>
      </c>
      <c r="K27" s="160" t="s">
        <v>232</v>
      </c>
      <c r="L27" s="160" t="s">
        <v>233</v>
      </c>
      <c r="M27" s="160" t="s">
        <v>234</v>
      </c>
      <c r="N27" s="160" t="s">
        <v>235</v>
      </c>
      <c r="O27" s="217" t="s">
        <v>202</v>
      </c>
      <c r="P27" s="160">
        <v>1</v>
      </c>
      <c r="Q27" s="160"/>
      <c r="R27" s="160"/>
      <c r="S27" s="160"/>
      <c r="T27" s="160"/>
      <c r="U27" s="160"/>
      <c r="V27" s="160"/>
      <c r="W27" s="160" t="s">
        <v>111</v>
      </c>
      <c r="X27" s="160" t="s">
        <v>217</v>
      </c>
      <c r="Y27" s="160" t="s">
        <v>85</v>
      </c>
      <c r="Z27" s="133"/>
      <c r="AA27" s="133"/>
      <c r="AB27" s="133"/>
      <c r="AC27" s="80"/>
      <c r="AD27" s="80"/>
      <c r="AE27" s="80"/>
      <c r="AF27" s="80"/>
      <c r="AG27" s="80"/>
      <c r="AH27" s="80"/>
    </row>
    <row r="28" spans="1:34" ht="18.75" customHeight="1">
      <c r="A28" s="161" t="s">
        <v>236</v>
      </c>
      <c r="B28" s="161">
        <v>1959</v>
      </c>
      <c r="C28" s="161" t="s">
        <v>195</v>
      </c>
      <c r="D28" s="161" t="str">
        <f>IF(G28&lt;=Banding!C$2,"C1",IF(G28&lt;=Banding!C$3,"C2",IF(G28&lt;=Banding!C$4,"C3",IF(G28&lt;=Banding!C$5,"C4",IF(G28&lt;=Banding!C$6,"C5",FALSE())))))</f>
        <v>C2</v>
      </c>
      <c r="E28" s="219">
        <f>VLOOKUP(D28,Banding!W$2:X$16,2,FALSE())</f>
        <v>7000</v>
      </c>
      <c r="F28" s="218" t="s">
        <v>237</v>
      </c>
      <c r="G28" s="161">
        <v>17.5</v>
      </c>
      <c r="H28" s="211" t="s">
        <v>85</v>
      </c>
      <c r="I28" s="220" t="s">
        <v>238</v>
      </c>
      <c r="J28" s="161" t="s">
        <v>239</v>
      </c>
      <c r="K28" s="161" t="s">
        <v>240</v>
      </c>
      <c r="L28" s="161" t="s">
        <v>241</v>
      </c>
      <c r="M28" s="161" t="s">
        <v>242</v>
      </c>
      <c r="N28" s="161" t="s">
        <v>243</v>
      </c>
      <c r="O28" s="221" t="s">
        <v>202</v>
      </c>
      <c r="P28" s="161"/>
      <c r="Q28" s="162" t="s">
        <v>244</v>
      </c>
      <c r="R28" s="161"/>
      <c r="S28" s="161"/>
      <c r="T28" s="161"/>
      <c r="U28" s="161"/>
      <c r="V28" s="161"/>
      <c r="W28" s="161"/>
      <c r="X28" s="161"/>
      <c r="Y28" s="161" t="s">
        <v>85</v>
      </c>
      <c r="Z28" s="135"/>
      <c r="AA28" s="135"/>
      <c r="AB28" s="135"/>
      <c r="AC28" s="135"/>
      <c r="AD28" s="135"/>
      <c r="AE28" s="135"/>
      <c r="AF28" s="135"/>
      <c r="AG28" s="135"/>
      <c r="AH28" s="136"/>
    </row>
    <row r="29" spans="1:34" ht="18.75" customHeight="1">
      <c r="A29" s="160" t="s">
        <v>251</v>
      </c>
      <c r="B29" s="160">
        <v>2013</v>
      </c>
      <c r="C29" s="160" t="s">
        <v>195</v>
      </c>
      <c r="D29" s="213" t="str">
        <f>IF(G29&lt;1,0, IF(G29&lt;=Banding!C$2,"C1",IF(G29&lt;=Banding!C$3,"C2",IF(G29&lt;=Banding!C$4,"C3",IF(G29&lt;=Banding!C$5,"C4",IF(G29&lt;=Banding!C$6,"C5",FALSE()))))))</f>
        <v>C1</v>
      </c>
      <c r="E29" s="214">
        <f>VLOOKUP(D29,Banding!W$2:X$17,2,FALSE())</f>
        <v>5000</v>
      </c>
      <c r="F29" s="215">
        <v>45879</v>
      </c>
      <c r="G29" s="200">
        <v>9</v>
      </c>
      <c r="H29" s="201" t="s">
        <v>85</v>
      </c>
      <c r="I29" s="216" t="s">
        <v>252</v>
      </c>
      <c r="J29" s="160" t="s">
        <v>253</v>
      </c>
      <c r="K29" s="160" t="s">
        <v>254</v>
      </c>
      <c r="L29" s="160" t="s">
        <v>89</v>
      </c>
      <c r="M29" s="160" t="s">
        <v>255</v>
      </c>
      <c r="N29" s="160" t="s">
        <v>256</v>
      </c>
      <c r="O29" s="217" t="s">
        <v>202</v>
      </c>
      <c r="P29" s="160"/>
      <c r="Q29" s="160"/>
      <c r="R29" s="160"/>
      <c r="S29" s="160"/>
      <c r="T29" s="160"/>
      <c r="U29" s="160"/>
      <c r="V29" s="160"/>
      <c r="W29" s="160" t="s">
        <v>111</v>
      </c>
      <c r="X29" s="160" t="s">
        <v>210</v>
      </c>
      <c r="Y29" s="160" t="s">
        <v>85</v>
      </c>
      <c r="Z29" s="133"/>
      <c r="AA29" s="133"/>
      <c r="AB29" s="133"/>
      <c r="AC29" s="80"/>
      <c r="AD29" s="80"/>
      <c r="AE29" s="80"/>
      <c r="AF29" s="80"/>
      <c r="AG29" s="80"/>
      <c r="AH29" s="80"/>
    </row>
    <row r="30" spans="1:34" ht="18.75" customHeight="1">
      <c r="A30" s="160" t="s">
        <v>257</v>
      </c>
      <c r="B30" s="160">
        <v>1974</v>
      </c>
      <c r="C30" s="160" t="s">
        <v>195</v>
      </c>
      <c r="D30" s="213" t="str">
        <f>IF(G30&lt;1,0, IF(G30&lt;=Banding!C$2,"C1",IF(G30&lt;=Banding!C$3,"C2",IF(G30&lt;=Banding!C$4,"C3",IF(G30&lt;=Banding!C$5,"C4",IF(G30&lt;=Banding!C$6,"C5",FALSE()))))))</f>
        <v>C2</v>
      </c>
      <c r="E30" s="214">
        <f>VLOOKUP(D30,Banding!W$2:X$17,2,FALSE())</f>
        <v>7000</v>
      </c>
      <c r="F30" s="215">
        <v>45942</v>
      </c>
      <c r="G30" s="200">
        <v>11</v>
      </c>
      <c r="H30" s="201" t="s">
        <v>85</v>
      </c>
      <c r="I30" s="216" t="s">
        <v>258</v>
      </c>
      <c r="J30" s="160" t="s">
        <v>259</v>
      </c>
      <c r="K30" s="160" t="s">
        <v>260</v>
      </c>
      <c r="L30" s="160" t="s">
        <v>261</v>
      </c>
      <c r="M30" s="160" t="s">
        <v>262</v>
      </c>
      <c r="N30" s="160" t="s">
        <v>263</v>
      </c>
      <c r="O30" s="217" t="s">
        <v>202</v>
      </c>
      <c r="P30" s="160"/>
      <c r="Q30" s="160"/>
      <c r="R30" s="160"/>
      <c r="S30" s="160"/>
      <c r="T30" s="160"/>
      <c r="U30" s="160"/>
      <c r="V30" s="160"/>
      <c r="W30" s="160" t="s">
        <v>111</v>
      </c>
      <c r="X30" s="160" t="s">
        <v>210</v>
      </c>
      <c r="Y30" s="160" t="s">
        <v>85</v>
      </c>
      <c r="Z30" s="133"/>
      <c r="AA30" s="133"/>
      <c r="AB30" s="133"/>
      <c r="AC30" s="80"/>
      <c r="AD30" s="80"/>
      <c r="AE30" s="80"/>
      <c r="AF30" s="80"/>
      <c r="AG30" s="80"/>
      <c r="AH30" s="80"/>
    </row>
    <row r="31" spans="1:34" ht="18.75" customHeight="1">
      <c r="A31" s="160" t="s">
        <v>264</v>
      </c>
      <c r="B31" s="160">
        <v>2014</v>
      </c>
      <c r="C31" s="160" t="s">
        <v>195</v>
      </c>
      <c r="D31" s="213" t="str">
        <f>IF(G31&lt;1,0, IF(G31&lt;=Banding!C$2,"C1",IF(G31&lt;=Banding!C$3,"C2",IF(G31&lt;=Banding!C$4,"C3",IF(G31&lt;=Banding!C$5,"C4",IF(G31&lt;=Banding!C$6,"C5",FALSE()))))))</f>
        <v>C2</v>
      </c>
      <c r="E31" s="214">
        <f>VLOOKUP(D31,Banding!W$2:X$17,2,FALSE())</f>
        <v>7000</v>
      </c>
      <c r="F31" s="200" t="s">
        <v>237</v>
      </c>
      <c r="G31" s="200">
        <v>17.5</v>
      </c>
      <c r="H31" s="201" t="s">
        <v>85</v>
      </c>
      <c r="I31" s="216" t="s">
        <v>265</v>
      </c>
      <c r="J31" s="160" t="s">
        <v>266</v>
      </c>
      <c r="K31" s="160" t="s">
        <v>267</v>
      </c>
      <c r="L31" s="160" t="s">
        <v>89</v>
      </c>
      <c r="M31" s="160" t="s">
        <v>90</v>
      </c>
      <c r="N31" s="160" t="s">
        <v>268</v>
      </c>
      <c r="O31" s="217" t="s">
        <v>202</v>
      </c>
      <c r="P31" s="160"/>
      <c r="Q31" s="160"/>
      <c r="R31" s="160"/>
      <c r="S31" s="160"/>
      <c r="T31" s="160"/>
      <c r="U31" s="160"/>
      <c r="V31" s="160"/>
      <c r="W31" s="160" t="s">
        <v>111</v>
      </c>
      <c r="X31" s="160" t="s">
        <v>210</v>
      </c>
      <c r="Y31" s="160" t="s">
        <v>85</v>
      </c>
      <c r="Z31" s="133"/>
      <c r="AA31" s="133"/>
      <c r="AB31" s="133"/>
      <c r="AC31" s="80"/>
      <c r="AD31" s="80"/>
      <c r="AE31" s="80"/>
      <c r="AF31" s="80"/>
      <c r="AG31" s="80"/>
      <c r="AH31" s="80"/>
    </row>
    <row r="32" spans="1:34" ht="18.75" customHeight="1">
      <c r="A32" s="160" t="s">
        <v>269</v>
      </c>
      <c r="B32" s="160">
        <v>1994</v>
      </c>
      <c r="C32" s="160" t="s">
        <v>195</v>
      </c>
      <c r="D32" s="213" t="str">
        <f>IF(G32&lt;1,0, IF(G32&lt;=Banding!C$2,"C1",IF(G32&lt;=Banding!C$3,"C2",IF(G32&lt;=Banding!C$4,"C3",IF(G32&lt;=Banding!C$5,"C4",IF(G32&lt;=Banding!C$6,"C5",FALSE()))))))</f>
        <v>C2</v>
      </c>
      <c r="E32" s="214">
        <f>VLOOKUP(D32,Banding!W$2:X$17,2,FALSE())</f>
        <v>7000</v>
      </c>
      <c r="F32" s="215">
        <v>45950</v>
      </c>
      <c r="G32" s="200">
        <v>15</v>
      </c>
      <c r="H32" s="201" t="s">
        <v>85</v>
      </c>
      <c r="I32" s="216" t="s">
        <v>270</v>
      </c>
      <c r="J32" s="160" t="s">
        <v>271</v>
      </c>
      <c r="K32" s="160" t="s">
        <v>272</v>
      </c>
      <c r="L32" s="160" t="s">
        <v>89</v>
      </c>
      <c r="M32" s="160" t="s">
        <v>273</v>
      </c>
      <c r="N32" s="160" t="s">
        <v>274</v>
      </c>
      <c r="O32" s="217" t="s">
        <v>202</v>
      </c>
      <c r="P32" s="160"/>
      <c r="Q32" s="160"/>
      <c r="R32" s="160"/>
      <c r="S32" s="160"/>
      <c r="T32" s="160"/>
      <c r="U32" s="160"/>
      <c r="V32" s="160"/>
      <c r="W32" s="160" t="s">
        <v>111</v>
      </c>
      <c r="X32" s="160" t="s">
        <v>210</v>
      </c>
      <c r="Y32" s="160" t="s">
        <v>85</v>
      </c>
      <c r="Z32" s="133"/>
      <c r="AA32" s="133"/>
      <c r="AB32" s="133"/>
      <c r="AC32" s="80"/>
      <c r="AD32" s="80"/>
      <c r="AE32" s="80"/>
      <c r="AF32" s="80"/>
      <c r="AG32" s="80"/>
      <c r="AH32" s="80"/>
    </row>
    <row r="33" spans="1:34" ht="18.75" customHeight="1">
      <c r="A33" s="160" t="s">
        <v>275</v>
      </c>
      <c r="B33" s="160">
        <v>2007</v>
      </c>
      <c r="C33" s="160" t="s">
        <v>195</v>
      </c>
      <c r="D33" s="213" t="str">
        <f>IF(G33&lt;1,0, IF(G33&lt;=Banding!C$2,"C1",IF(G33&lt;=Banding!C$3,"C2",IF(G33&lt;=Banding!C$4,"C3",IF(G33&lt;=Banding!C$5,"C4",IF(G33&lt;=Banding!C$6,"C5",FALSE()))))))</f>
        <v>C2</v>
      </c>
      <c r="E33" s="214">
        <f>VLOOKUP(D33,Banding!W$2:X$17,2,FALSE())</f>
        <v>7000</v>
      </c>
      <c r="F33" s="215">
        <v>45942</v>
      </c>
      <c r="G33" s="200">
        <v>11</v>
      </c>
      <c r="H33" s="201" t="s">
        <v>85</v>
      </c>
      <c r="I33" s="216" t="s">
        <v>276</v>
      </c>
      <c r="J33" s="160" t="s">
        <v>277</v>
      </c>
      <c r="K33" s="160" t="s">
        <v>278</v>
      </c>
      <c r="L33" s="160" t="s">
        <v>89</v>
      </c>
      <c r="M33" s="160" t="s">
        <v>279</v>
      </c>
      <c r="N33" s="160" t="s">
        <v>280</v>
      </c>
      <c r="O33" s="217" t="s">
        <v>202</v>
      </c>
      <c r="P33" s="160"/>
      <c r="Q33" s="160"/>
      <c r="R33" s="160"/>
      <c r="S33" s="160"/>
      <c r="T33" s="160"/>
      <c r="U33" s="160"/>
      <c r="V33" s="160"/>
      <c r="W33" s="160" t="s">
        <v>111</v>
      </c>
      <c r="X33" s="160" t="s">
        <v>210</v>
      </c>
      <c r="Y33" s="160" t="s">
        <v>85</v>
      </c>
      <c r="Z33" s="133"/>
      <c r="AA33" s="133"/>
      <c r="AB33" s="133"/>
      <c r="AC33" s="80"/>
      <c r="AD33" s="80"/>
      <c r="AE33" s="80"/>
      <c r="AF33" s="80"/>
      <c r="AG33" s="80"/>
      <c r="AH33" s="80"/>
    </row>
    <row r="34" spans="1:34" ht="18.75" customHeight="1">
      <c r="A34" s="160" t="s">
        <v>281</v>
      </c>
      <c r="B34" s="160">
        <v>2001</v>
      </c>
      <c r="C34" s="160" t="s">
        <v>195</v>
      </c>
      <c r="D34" s="213" t="str">
        <f>IF(G34&lt;1,0, IF(G34&lt;=Banding!C$2,"C1",IF(G34&lt;=Banding!C$3,"C2",IF(G34&lt;=Banding!C$4,"C3",IF(G34&lt;=Banding!C$5,"C4",IF(G34&lt;=Banding!C$6,"C5",FALSE()))))))</f>
        <v>C3</v>
      </c>
      <c r="E34" s="214">
        <f>VLOOKUP(D34,Banding!W$2:X$17,2,FALSE())</f>
        <v>9350</v>
      </c>
      <c r="F34" s="200" t="s">
        <v>282</v>
      </c>
      <c r="G34" s="200">
        <v>27.5</v>
      </c>
      <c r="H34" s="201" t="s">
        <v>85</v>
      </c>
      <c r="I34" s="216" t="s">
        <v>283</v>
      </c>
      <c r="J34" s="160" t="s">
        <v>284</v>
      </c>
      <c r="K34" s="160" t="s">
        <v>285</v>
      </c>
      <c r="L34" s="160" t="s">
        <v>89</v>
      </c>
      <c r="M34" s="160" t="s">
        <v>90</v>
      </c>
      <c r="N34" s="160" t="s">
        <v>286</v>
      </c>
      <c r="O34" s="217" t="s">
        <v>202</v>
      </c>
      <c r="P34" s="160">
        <v>2.5</v>
      </c>
      <c r="Q34" s="160"/>
      <c r="R34" s="160"/>
      <c r="S34" s="160"/>
      <c r="T34" s="160"/>
      <c r="U34" s="160"/>
      <c r="V34" s="160"/>
      <c r="W34" s="160" t="s">
        <v>111</v>
      </c>
      <c r="X34" s="160" t="s">
        <v>210</v>
      </c>
      <c r="Y34" s="160" t="s">
        <v>85</v>
      </c>
      <c r="Z34" s="133"/>
      <c r="AA34" s="133"/>
      <c r="AB34" s="133"/>
      <c r="AC34" s="80"/>
      <c r="AD34" s="80"/>
      <c r="AE34" s="80"/>
      <c r="AF34" s="80"/>
      <c r="AG34" s="80"/>
      <c r="AH34" s="80"/>
    </row>
    <row r="35" spans="1:34" ht="18.75" customHeight="1">
      <c r="A35" s="160" t="s">
        <v>287</v>
      </c>
      <c r="B35" s="160">
        <v>2015</v>
      </c>
      <c r="C35" s="160" t="s">
        <v>195</v>
      </c>
      <c r="D35" s="213" t="str">
        <f>IF(G35&lt;1,0, IF(G35&lt;=Banding!C$2,"C1",IF(G35&lt;=Banding!C$3,"C2",IF(G35&lt;=Banding!C$4,"C3",IF(G35&lt;=Banding!C$5,"C4",IF(G35&lt;=Banding!C$6,"C5",FALSE()))))))</f>
        <v>C2</v>
      </c>
      <c r="E35" s="214">
        <f>VLOOKUP(D35,Banding!W$2:X$17,2,FALSE())</f>
        <v>7000</v>
      </c>
      <c r="F35" s="215">
        <v>45945</v>
      </c>
      <c r="G35" s="200">
        <v>12.5</v>
      </c>
      <c r="H35" s="201" t="s">
        <v>85</v>
      </c>
      <c r="I35" s="216" t="s">
        <v>288</v>
      </c>
      <c r="J35" s="160" t="s">
        <v>289</v>
      </c>
      <c r="K35" s="160" t="s">
        <v>290</v>
      </c>
      <c r="L35" s="160" t="s">
        <v>89</v>
      </c>
      <c r="M35" s="160" t="s">
        <v>291</v>
      </c>
      <c r="N35" s="160" t="s">
        <v>292</v>
      </c>
      <c r="O35" s="217" t="s">
        <v>202</v>
      </c>
      <c r="P35" s="160"/>
      <c r="Q35" s="160"/>
      <c r="R35" s="160"/>
      <c r="S35" s="160"/>
      <c r="T35" s="160"/>
      <c r="U35" s="160"/>
      <c r="V35" s="160"/>
      <c r="W35" s="160" t="s">
        <v>293</v>
      </c>
      <c r="X35" s="160" t="s">
        <v>210</v>
      </c>
      <c r="Y35" s="160" t="s">
        <v>85</v>
      </c>
      <c r="Z35" s="133"/>
      <c r="AA35" s="133"/>
      <c r="AB35" s="133"/>
      <c r="AC35" s="80"/>
      <c r="AD35" s="80"/>
      <c r="AE35" s="80"/>
      <c r="AF35" s="80"/>
      <c r="AG35" s="80"/>
      <c r="AH35" s="80"/>
    </row>
    <row r="36" spans="1:34" ht="18.75" customHeight="1">
      <c r="A36" s="160" t="s">
        <v>294</v>
      </c>
      <c r="B36" s="160">
        <v>1982</v>
      </c>
      <c r="C36" s="160" t="s">
        <v>195</v>
      </c>
      <c r="D36" s="213" t="str">
        <f>IF(G36&lt;1,0, IF(G36&lt;=Banding!C$2,"C1",IF(G36&lt;=Banding!C$3,"C2",IF(G36&lt;=Banding!C$4,"C3",IF(G36&lt;=Banding!C$5,"C4",IF(G36&lt;=Banding!C$6,"C5",FALSE()))))))</f>
        <v>C2</v>
      </c>
      <c r="E36" s="214">
        <f>VLOOKUP(D36,Banding!W$2:X$17,2,FALSE())</f>
        <v>7000</v>
      </c>
      <c r="F36" s="200" t="s">
        <v>295</v>
      </c>
      <c r="G36" s="200">
        <v>19</v>
      </c>
      <c r="H36" s="201" t="s">
        <v>85</v>
      </c>
      <c r="I36" s="216" t="s">
        <v>296</v>
      </c>
      <c r="J36" s="160" t="s">
        <v>297</v>
      </c>
      <c r="K36" s="160" t="s">
        <v>298</v>
      </c>
      <c r="L36" s="160" t="s">
        <v>89</v>
      </c>
      <c r="M36" s="160" t="s">
        <v>299</v>
      </c>
      <c r="N36" s="160" t="s">
        <v>300</v>
      </c>
      <c r="O36" s="217" t="s">
        <v>202</v>
      </c>
      <c r="P36" s="160"/>
      <c r="Q36" s="160"/>
      <c r="R36" s="160"/>
      <c r="S36" s="160"/>
      <c r="T36" s="160"/>
      <c r="U36" s="160"/>
      <c r="V36" s="160"/>
      <c r="W36" s="160" t="s">
        <v>111</v>
      </c>
      <c r="X36" s="160" t="s">
        <v>210</v>
      </c>
      <c r="Y36" s="160" t="s">
        <v>250</v>
      </c>
      <c r="Z36" s="133"/>
      <c r="AA36" s="133"/>
      <c r="AB36" s="133"/>
      <c r="AC36" s="80"/>
      <c r="AD36" s="80"/>
      <c r="AE36" s="80"/>
      <c r="AF36" s="80"/>
      <c r="AG36" s="80"/>
      <c r="AH36" s="80"/>
    </row>
    <row r="37" spans="1:34" ht="18.75" customHeight="1">
      <c r="A37" s="160" t="s">
        <v>301</v>
      </c>
      <c r="B37" s="160">
        <v>2005</v>
      </c>
      <c r="C37" s="160" t="s">
        <v>302</v>
      </c>
      <c r="D37" s="213" t="str">
        <f>IF(G37&lt;1,0, IF(G37&lt;=Banding!C$2,"C1",IF(G37&lt;=Banding!C$3,"C2",IF(G37&lt;=Banding!C$4,"C3",IF(G37&lt;=Banding!C$5,"C4",IF(G37&lt;=Banding!C$6,"C5",FALSE()))))))</f>
        <v>C2</v>
      </c>
      <c r="E37" s="214">
        <f>VLOOKUP(D37,Banding!W$2:X$17,2,FALSE())</f>
        <v>7000</v>
      </c>
      <c r="F37" s="200">
        <v>25</v>
      </c>
      <c r="G37" s="200">
        <f t="shared" ref="G37:G80" si="2">F37</f>
        <v>25</v>
      </c>
      <c r="H37" s="201" t="s">
        <v>85</v>
      </c>
      <c r="I37" s="216" t="s">
        <v>303</v>
      </c>
      <c r="J37" s="160" t="s">
        <v>304</v>
      </c>
      <c r="K37" s="160" t="s">
        <v>305</v>
      </c>
      <c r="L37" s="160" t="s">
        <v>89</v>
      </c>
      <c r="M37" s="160" t="s">
        <v>306</v>
      </c>
      <c r="N37" s="160" t="s">
        <v>307</v>
      </c>
      <c r="O37" s="217" t="s">
        <v>308</v>
      </c>
      <c r="P37" s="160"/>
      <c r="Q37" s="160"/>
      <c r="R37" s="160" t="s">
        <v>85</v>
      </c>
      <c r="S37" s="160">
        <v>20</v>
      </c>
      <c r="T37" s="160"/>
      <c r="U37" s="160"/>
      <c r="V37" s="160"/>
      <c r="W37" s="160" t="s">
        <v>92</v>
      </c>
      <c r="X37" s="160" t="s">
        <v>309</v>
      </c>
      <c r="Y37" s="160" t="s">
        <v>85</v>
      </c>
      <c r="Z37" s="133"/>
      <c r="AA37" s="133"/>
      <c r="AB37" s="133"/>
      <c r="AC37" s="80"/>
      <c r="AD37" s="80"/>
      <c r="AE37" s="80"/>
      <c r="AF37" s="80"/>
      <c r="AG37" s="80"/>
      <c r="AH37" s="80"/>
    </row>
    <row r="38" spans="1:34" ht="18.75" customHeight="1">
      <c r="A38" s="160" t="s">
        <v>310</v>
      </c>
      <c r="B38" s="160">
        <v>2013</v>
      </c>
      <c r="C38" s="160" t="s">
        <v>302</v>
      </c>
      <c r="D38" s="213" t="str">
        <f>IF(G38&lt;1,0, IF(G38&lt;=Banding!C$2,"C1",IF(G38&lt;=Banding!C$3,"C2",IF(G38&lt;=Banding!C$4,"C3",IF(G38&lt;=Banding!C$5,"C4",IF(G38&lt;=Banding!C$6,"C5",FALSE()))))))</f>
        <v>C1</v>
      </c>
      <c r="E38" s="214">
        <f>VLOOKUP(D38,Banding!W$2:X$17,2,FALSE())</f>
        <v>5000</v>
      </c>
      <c r="F38" s="200">
        <v>10</v>
      </c>
      <c r="G38" s="200">
        <f t="shared" si="2"/>
        <v>10</v>
      </c>
      <c r="H38" s="201" t="s">
        <v>85</v>
      </c>
      <c r="I38" s="216" t="s">
        <v>311</v>
      </c>
      <c r="J38" s="160" t="s">
        <v>312</v>
      </c>
      <c r="K38" s="160" t="s">
        <v>313</v>
      </c>
      <c r="L38" s="160" t="s">
        <v>89</v>
      </c>
      <c r="M38" s="160" t="s">
        <v>314</v>
      </c>
      <c r="N38" s="160" t="s">
        <v>315</v>
      </c>
      <c r="O38" s="217" t="s">
        <v>308</v>
      </c>
      <c r="P38" s="160">
        <v>0.4</v>
      </c>
      <c r="Q38" s="160"/>
      <c r="R38" s="160" t="s">
        <v>85</v>
      </c>
      <c r="S38" s="160">
        <v>12</v>
      </c>
      <c r="T38" s="160"/>
      <c r="U38" s="160"/>
      <c r="V38" s="160"/>
      <c r="W38" s="160" t="s">
        <v>92</v>
      </c>
      <c r="X38" s="160" t="s">
        <v>309</v>
      </c>
      <c r="Y38" s="160" t="s">
        <v>85</v>
      </c>
      <c r="Z38" s="133"/>
      <c r="AA38" s="133"/>
      <c r="AB38" s="133"/>
      <c r="AC38" s="80"/>
      <c r="AD38" s="80"/>
      <c r="AE38" s="80"/>
      <c r="AF38" s="80"/>
      <c r="AG38" s="80"/>
      <c r="AH38" s="80"/>
    </row>
    <row r="39" spans="1:34" ht="18.75" customHeight="1">
      <c r="A39" s="160" t="s">
        <v>316</v>
      </c>
      <c r="B39" s="160">
        <v>2008</v>
      </c>
      <c r="C39" s="160" t="s">
        <v>302</v>
      </c>
      <c r="D39" s="213" t="str">
        <f>IF(G39&lt;1,0, IF(G39&lt;=Banding!C$2,"C1",IF(G39&lt;=Banding!C$3,"C2",IF(G39&lt;=Banding!C$4,"C3",IF(G39&lt;=Banding!C$5,"C4",IF(G39&lt;=Banding!C$6,"C5",FALSE()))))))</f>
        <v>C2</v>
      </c>
      <c r="E39" s="214">
        <f>VLOOKUP(D39,Banding!W$2:X$17,2,FALSE())</f>
        <v>7000</v>
      </c>
      <c r="F39" s="200">
        <v>12</v>
      </c>
      <c r="G39" s="200">
        <f t="shared" si="2"/>
        <v>12</v>
      </c>
      <c r="H39" s="201" t="s">
        <v>85</v>
      </c>
      <c r="I39" s="216" t="s">
        <v>317</v>
      </c>
      <c r="J39" s="160" t="s">
        <v>318</v>
      </c>
      <c r="K39" s="160" t="s">
        <v>319</v>
      </c>
      <c r="L39" s="160" t="s">
        <v>89</v>
      </c>
      <c r="M39" s="160" t="s">
        <v>320</v>
      </c>
      <c r="N39" s="160" t="s">
        <v>321</v>
      </c>
      <c r="O39" s="217" t="s">
        <v>308</v>
      </c>
      <c r="P39" s="160"/>
      <c r="Q39" s="160"/>
      <c r="R39" s="160" t="s">
        <v>322</v>
      </c>
      <c r="S39" s="160">
        <v>17</v>
      </c>
      <c r="T39" s="160"/>
      <c r="U39" s="160"/>
      <c r="V39" s="160"/>
      <c r="W39" s="160" t="s">
        <v>92</v>
      </c>
      <c r="X39" s="160" t="s">
        <v>309</v>
      </c>
      <c r="Y39" s="160" t="s">
        <v>85</v>
      </c>
      <c r="Z39" s="133"/>
      <c r="AA39" s="133"/>
      <c r="AB39" s="133"/>
      <c r="AC39" s="80"/>
      <c r="AD39" s="80"/>
      <c r="AE39" s="80"/>
      <c r="AF39" s="80"/>
      <c r="AG39" s="80"/>
      <c r="AH39" s="80"/>
    </row>
    <row r="40" spans="1:34" ht="18.75" customHeight="1">
      <c r="A40" s="160" t="s">
        <v>323</v>
      </c>
      <c r="B40" s="160">
        <v>2000</v>
      </c>
      <c r="C40" s="160" t="s">
        <v>302</v>
      </c>
      <c r="D40" s="213" t="str">
        <f>IF(G40&lt;1,0, IF(G40&lt;=Banding!C$2,"C1",IF(G40&lt;=Banding!C$3,"C2",IF(G40&lt;=Banding!C$4,"C3",IF(G40&lt;=Banding!C$5,"C4",IF(G40&lt;=Banding!C$6,"C5",FALSE()))))))</f>
        <v>C2</v>
      </c>
      <c r="E40" s="214">
        <f>VLOOKUP(D40,Banding!W$2:X$17,2,FALSE())</f>
        <v>7000</v>
      </c>
      <c r="F40" s="200">
        <v>14</v>
      </c>
      <c r="G40" s="200">
        <f t="shared" si="2"/>
        <v>14</v>
      </c>
      <c r="H40" s="201" t="s">
        <v>85</v>
      </c>
      <c r="I40" s="216" t="s">
        <v>324</v>
      </c>
      <c r="J40" s="160" t="s">
        <v>325</v>
      </c>
      <c r="K40" s="160" t="s">
        <v>326</v>
      </c>
      <c r="L40" s="160" t="s">
        <v>89</v>
      </c>
      <c r="M40" s="160" t="s">
        <v>327</v>
      </c>
      <c r="N40" s="160" t="s">
        <v>328</v>
      </c>
      <c r="O40" s="217" t="s">
        <v>308</v>
      </c>
      <c r="P40" s="160">
        <v>0.9</v>
      </c>
      <c r="Q40" s="160"/>
      <c r="R40" s="160" t="s">
        <v>85</v>
      </c>
      <c r="S40" s="160">
        <v>25</v>
      </c>
      <c r="T40" s="160"/>
      <c r="U40" s="160"/>
      <c r="V40" s="160"/>
      <c r="W40" s="160" t="s">
        <v>92</v>
      </c>
      <c r="X40" s="160" t="s">
        <v>170</v>
      </c>
      <c r="Y40" s="160" t="s">
        <v>85</v>
      </c>
      <c r="Z40" s="133"/>
      <c r="AA40" s="133"/>
      <c r="AB40" s="133"/>
      <c r="AC40" s="80"/>
      <c r="AD40" s="80"/>
      <c r="AE40" s="80"/>
      <c r="AF40" s="80"/>
      <c r="AG40" s="80"/>
      <c r="AH40" s="80"/>
    </row>
    <row r="41" spans="1:34" ht="18.75" customHeight="1">
      <c r="A41" s="160" t="s">
        <v>329</v>
      </c>
      <c r="B41" s="160">
        <v>2012</v>
      </c>
      <c r="C41" s="160" t="s">
        <v>302</v>
      </c>
      <c r="D41" s="213" t="str">
        <f>IF(G41&lt;1,0, IF(G41&lt;=Banding!C$2,"C1",IF(G41&lt;=Banding!C$3,"C2",IF(G41&lt;=Banding!C$4,"C3",IF(G41&lt;=Banding!C$5,"C4",IF(G41&lt;=Banding!C$6,"C5",FALSE()))))))</f>
        <v>C2</v>
      </c>
      <c r="E41" s="214">
        <f>VLOOKUP(D41,Banding!W$2:X$17,2,FALSE())</f>
        <v>7000</v>
      </c>
      <c r="F41" s="200">
        <v>24</v>
      </c>
      <c r="G41" s="200">
        <f t="shared" si="2"/>
        <v>24</v>
      </c>
      <c r="H41" s="201" t="s">
        <v>85</v>
      </c>
      <c r="I41" s="216" t="s">
        <v>330</v>
      </c>
      <c r="J41" s="160" t="s">
        <v>331</v>
      </c>
      <c r="K41" s="160" t="s">
        <v>332</v>
      </c>
      <c r="L41" s="160" t="s">
        <v>89</v>
      </c>
      <c r="M41" s="160" t="s">
        <v>333</v>
      </c>
      <c r="N41" s="160" t="s">
        <v>334</v>
      </c>
      <c r="O41" s="217" t="s">
        <v>308</v>
      </c>
      <c r="P41" s="160"/>
      <c r="Q41" s="160"/>
      <c r="R41" s="160" t="s">
        <v>335</v>
      </c>
      <c r="S41" s="160">
        <v>9</v>
      </c>
      <c r="T41" s="160"/>
      <c r="U41" s="160"/>
      <c r="V41" s="160"/>
      <c r="W41" s="160" t="s">
        <v>92</v>
      </c>
      <c r="X41" s="160" t="s">
        <v>170</v>
      </c>
      <c r="Y41" s="160" t="s">
        <v>85</v>
      </c>
      <c r="Z41" s="133"/>
      <c r="AA41" s="133"/>
      <c r="AB41" s="133"/>
      <c r="AC41" s="80"/>
      <c r="AD41" s="80"/>
      <c r="AE41" s="80"/>
      <c r="AF41" s="80"/>
      <c r="AG41" s="80"/>
      <c r="AH41" s="80"/>
    </row>
    <row r="42" spans="1:34" ht="18.75" customHeight="1">
      <c r="A42" s="160" t="s">
        <v>336</v>
      </c>
      <c r="B42" s="160">
        <v>1996</v>
      </c>
      <c r="C42" s="160" t="s">
        <v>302</v>
      </c>
      <c r="D42" s="213" t="str">
        <f>IF(G42&lt;1,0, IF(G42&lt;=Banding!C$2,"C1",IF(G42&lt;=Banding!C$3,"C2",IF(G42&lt;=Banding!C$4,"C3",IF(G42&lt;=Banding!C$5,"C4",IF(G42&lt;=Banding!C$6,"C5",FALSE()))))))</f>
        <v>C3</v>
      </c>
      <c r="E42" s="214">
        <f>VLOOKUP(D42,Banding!W$2:X$17,2,FALSE())</f>
        <v>9350</v>
      </c>
      <c r="F42" s="200">
        <v>30</v>
      </c>
      <c r="G42" s="200">
        <f t="shared" si="2"/>
        <v>30</v>
      </c>
      <c r="H42" s="201" t="s">
        <v>85</v>
      </c>
      <c r="I42" s="216" t="s">
        <v>337</v>
      </c>
      <c r="J42" s="160" t="s">
        <v>338</v>
      </c>
      <c r="K42" s="160" t="s">
        <v>339</v>
      </c>
      <c r="L42" s="160" t="s">
        <v>261</v>
      </c>
      <c r="M42" s="160" t="s">
        <v>340</v>
      </c>
      <c r="N42" s="160" t="s">
        <v>341</v>
      </c>
      <c r="O42" s="217" t="s">
        <v>308</v>
      </c>
      <c r="P42" s="160">
        <v>0.6</v>
      </c>
      <c r="Q42" s="160"/>
      <c r="R42" s="160" t="s">
        <v>85</v>
      </c>
      <c r="S42" s="160">
        <v>29</v>
      </c>
      <c r="T42" s="160"/>
      <c r="U42" s="160"/>
      <c r="V42" s="160"/>
      <c r="W42" s="160" t="s">
        <v>92</v>
      </c>
      <c r="X42" s="160" t="s">
        <v>309</v>
      </c>
      <c r="Y42" s="160" t="s">
        <v>85</v>
      </c>
      <c r="Z42" s="133"/>
      <c r="AA42" s="133"/>
      <c r="AB42" s="133"/>
      <c r="AC42" s="80"/>
      <c r="AD42" s="80"/>
      <c r="AE42" s="80"/>
      <c r="AF42" s="80"/>
      <c r="AG42" s="80"/>
      <c r="AH42" s="80"/>
    </row>
    <row r="43" spans="1:34" ht="18.75" customHeight="1">
      <c r="A43" s="160" t="s">
        <v>342</v>
      </c>
      <c r="B43" s="160" t="s">
        <v>343</v>
      </c>
      <c r="C43" s="160" t="s">
        <v>302</v>
      </c>
      <c r="D43" s="213" t="str">
        <f>IF(G43&lt;1,0, IF(G43&lt;=Banding!C$2,"C1",IF(G43&lt;=Banding!C$3,"C2",IF(G43&lt;=Banding!C$4,"C3",IF(G43&lt;=Banding!C$5,"C4",IF(G43&lt;=Banding!C$6,"C5",FALSE()))))))</f>
        <v>C2</v>
      </c>
      <c r="E43" s="214">
        <f>VLOOKUP(D43,Banding!W$2:X$17,2,FALSE())</f>
        <v>7000</v>
      </c>
      <c r="F43" s="200">
        <v>16</v>
      </c>
      <c r="G43" s="200">
        <f t="shared" si="2"/>
        <v>16</v>
      </c>
      <c r="H43" s="201" t="s">
        <v>85</v>
      </c>
      <c r="I43" s="216" t="s">
        <v>344</v>
      </c>
      <c r="J43" s="160" t="s">
        <v>345</v>
      </c>
      <c r="K43" s="160" t="s">
        <v>346</v>
      </c>
      <c r="L43" s="160"/>
      <c r="M43" s="160"/>
      <c r="N43" s="160" t="s">
        <v>347</v>
      </c>
      <c r="O43" s="217" t="s">
        <v>308</v>
      </c>
      <c r="P43" s="160"/>
      <c r="Q43" s="160"/>
      <c r="R43" s="160" t="s">
        <v>348</v>
      </c>
      <c r="S43" s="160">
        <v>0</v>
      </c>
      <c r="T43" s="160"/>
      <c r="U43" s="160"/>
      <c r="V43" s="160"/>
      <c r="W43" s="160" t="s">
        <v>92</v>
      </c>
      <c r="X43" s="160" t="s">
        <v>349</v>
      </c>
      <c r="Y43" s="160"/>
      <c r="Z43" s="133"/>
      <c r="AA43" s="133"/>
      <c r="AB43" s="133"/>
      <c r="AC43" s="80"/>
      <c r="AD43" s="80"/>
      <c r="AE43" s="80"/>
      <c r="AF43" s="80"/>
      <c r="AG43" s="80"/>
      <c r="AH43" s="80"/>
    </row>
    <row r="44" spans="1:34" ht="18.75" customHeight="1">
      <c r="A44" s="160" t="s">
        <v>350</v>
      </c>
      <c r="B44" s="160">
        <v>2015</v>
      </c>
      <c r="C44" s="160" t="s">
        <v>302</v>
      </c>
      <c r="D44" s="213" t="str">
        <f>IF(G44&lt;1,0, IF(G44&lt;=Banding!C$2,"C1",IF(G44&lt;=Banding!C$3,"C2",IF(G44&lt;=Banding!C$4,"C3",IF(G44&lt;=Banding!C$5,"C4",IF(G44&lt;=Banding!C$6,"C5",FALSE()))))))</f>
        <v>C2</v>
      </c>
      <c r="E44" s="214">
        <f>VLOOKUP(D44,Banding!W$2:X$17,2,FALSE())</f>
        <v>7000</v>
      </c>
      <c r="F44" s="200">
        <v>12</v>
      </c>
      <c r="G44" s="200">
        <f t="shared" si="2"/>
        <v>12</v>
      </c>
      <c r="H44" s="201" t="s">
        <v>85</v>
      </c>
      <c r="I44" s="216" t="s">
        <v>351</v>
      </c>
      <c r="J44" s="160" t="s">
        <v>352</v>
      </c>
      <c r="K44" s="160" t="s">
        <v>353</v>
      </c>
      <c r="L44" s="160" t="s">
        <v>354</v>
      </c>
      <c r="M44" s="160" t="s">
        <v>355</v>
      </c>
      <c r="N44" s="160" t="s">
        <v>356</v>
      </c>
      <c r="O44" s="217" t="s">
        <v>308</v>
      </c>
      <c r="P44" s="160"/>
      <c r="Q44" s="160"/>
      <c r="R44" s="160" t="s">
        <v>85</v>
      </c>
      <c r="S44" s="160">
        <v>10</v>
      </c>
      <c r="T44" s="160"/>
      <c r="U44" s="160"/>
      <c r="V44" s="160"/>
      <c r="W44" s="160" t="s">
        <v>92</v>
      </c>
      <c r="X44" s="160" t="s">
        <v>309</v>
      </c>
      <c r="Y44" s="160" t="s">
        <v>85</v>
      </c>
      <c r="Z44" s="133"/>
      <c r="AA44" s="133"/>
      <c r="AB44" s="133"/>
      <c r="AC44" s="80"/>
      <c r="AD44" s="80"/>
      <c r="AE44" s="80"/>
      <c r="AF44" s="80"/>
      <c r="AG44" s="80"/>
      <c r="AH44" s="80"/>
    </row>
    <row r="45" spans="1:34" ht="18.75" customHeight="1">
      <c r="A45" s="160" t="s">
        <v>357</v>
      </c>
      <c r="B45" s="160" t="s">
        <v>358</v>
      </c>
      <c r="C45" s="160" t="s">
        <v>302</v>
      </c>
      <c r="D45" s="213" t="str">
        <f>IF(G45&lt;1,0, IF(G45&lt;=Banding!C$2,"C1",IF(G45&lt;=Banding!C$3,"C2",IF(G45&lt;=Banding!C$4,"C3",IF(G45&lt;=Banding!C$5,"C4",IF(G45&lt;=Banding!C$6,"C5",FALSE()))))))</f>
        <v>C5</v>
      </c>
      <c r="E45" s="214">
        <f>VLOOKUP(D45,Banding!W$2:X$17,2,FALSE())</f>
        <v>24500</v>
      </c>
      <c r="F45" s="200">
        <v>120</v>
      </c>
      <c r="G45" s="200">
        <f t="shared" si="2"/>
        <v>120</v>
      </c>
      <c r="H45" s="201" t="s">
        <v>85</v>
      </c>
      <c r="I45" s="216" t="s">
        <v>359</v>
      </c>
      <c r="J45" s="160" t="s">
        <v>360</v>
      </c>
      <c r="K45" s="160" t="s">
        <v>361</v>
      </c>
      <c r="L45" s="160"/>
      <c r="M45" s="160" t="s">
        <v>362</v>
      </c>
      <c r="N45" s="160" t="s">
        <v>363</v>
      </c>
      <c r="O45" s="217" t="s">
        <v>308</v>
      </c>
      <c r="P45" s="160">
        <v>1.9</v>
      </c>
      <c r="Q45" s="160">
        <v>0.9</v>
      </c>
      <c r="R45" s="160" t="s">
        <v>85</v>
      </c>
      <c r="S45" s="160">
        <v>10</v>
      </c>
      <c r="T45" s="160"/>
      <c r="U45" s="160"/>
      <c r="V45" s="160"/>
      <c r="W45" s="160" t="s">
        <v>92</v>
      </c>
      <c r="X45" s="160" t="s">
        <v>309</v>
      </c>
      <c r="Y45" s="160" t="s">
        <v>85</v>
      </c>
      <c r="Z45" s="133"/>
      <c r="AA45" s="133"/>
      <c r="AB45" s="133"/>
      <c r="AC45" s="80"/>
      <c r="AD45" s="80"/>
      <c r="AE45" s="80"/>
      <c r="AF45" s="80"/>
      <c r="AG45" s="80"/>
      <c r="AH45" s="80"/>
    </row>
    <row r="46" spans="1:34" ht="18.75" customHeight="1">
      <c r="A46" s="160" t="s">
        <v>364</v>
      </c>
      <c r="B46" s="160">
        <v>1921</v>
      </c>
      <c r="C46" s="160" t="s">
        <v>302</v>
      </c>
      <c r="D46" s="213" t="str">
        <f>IF(G46&lt;1,0, IF(G46&lt;=Banding!C$2,"C1",IF(G46&lt;=Banding!C$3,"C2",IF(G46&lt;=Banding!C$4,"C3",IF(G46&lt;=Banding!C$5,"C4",IF(G46&lt;=Banding!C$6,"C5",FALSE()))))))</f>
        <v>C4</v>
      </c>
      <c r="E46" s="214">
        <f>VLOOKUP(D46,Banding!W$2:X$17,2,FALSE())</f>
        <v>12500</v>
      </c>
      <c r="F46" s="200">
        <v>84</v>
      </c>
      <c r="G46" s="200">
        <f t="shared" si="2"/>
        <v>84</v>
      </c>
      <c r="H46" s="201" t="s">
        <v>85</v>
      </c>
      <c r="I46" s="216" t="s">
        <v>365</v>
      </c>
      <c r="J46" s="160" t="s">
        <v>366</v>
      </c>
      <c r="K46" s="160" t="s">
        <v>367</v>
      </c>
      <c r="L46" s="160" t="s">
        <v>368</v>
      </c>
      <c r="M46" s="160" t="s">
        <v>369</v>
      </c>
      <c r="N46" s="160" t="s">
        <v>370</v>
      </c>
      <c r="O46" s="217" t="s">
        <v>308</v>
      </c>
      <c r="P46" s="160">
        <v>4.8</v>
      </c>
      <c r="Q46" s="160">
        <v>1.2</v>
      </c>
      <c r="R46" s="160" t="s">
        <v>85</v>
      </c>
      <c r="S46" s="160">
        <v>104</v>
      </c>
      <c r="T46" s="160"/>
      <c r="U46" s="160"/>
      <c r="V46" s="160"/>
      <c r="W46" s="160" t="s">
        <v>92</v>
      </c>
      <c r="X46" s="160" t="s">
        <v>371</v>
      </c>
      <c r="Y46" s="160" t="s">
        <v>85</v>
      </c>
      <c r="Z46" s="133"/>
      <c r="AA46" s="133"/>
      <c r="AB46" s="133"/>
      <c r="AC46" s="80"/>
      <c r="AD46" s="80"/>
      <c r="AE46" s="80"/>
      <c r="AF46" s="80"/>
      <c r="AG46" s="80"/>
      <c r="AH46" s="80"/>
    </row>
    <row r="47" spans="1:34" ht="18.75" customHeight="1">
      <c r="A47" s="160" t="s">
        <v>372</v>
      </c>
      <c r="B47" s="160">
        <v>2009</v>
      </c>
      <c r="C47" s="160" t="s">
        <v>302</v>
      </c>
      <c r="D47" s="213" t="str">
        <f>IF(G47&lt;1,0, IF(G47&lt;=Banding!C$2,"C1",IF(G47&lt;=Banding!C$3,"C2",IF(G47&lt;=Banding!C$4,"C3",IF(G47&lt;=Banding!C$5,"C4",IF(G47&lt;=Banding!C$6,"C5",FALSE()))))))</f>
        <v>C2</v>
      </c>
      <c r="E47" s="214">
        <f>VLOOKUP(D47,Banding!W$2:X$17,2,FALSE())</f>
        <v>7000</v>
      </c>
      <c r="F47" s="200">
        <v>20</v>
      </c>
      <c r="G47" s="200">
        <f t="shared" si="2"/>
        <v>20</v>
      </c>
      <c r="H47" s="201" t="s">
        <v>85</v>
      </c>
      <c r="I47" s="216" t="s">
        <v>373</v>
      </c>
      <c r="J47" s="160" t="s">
        <v>374</v>
      </c>
      <c r="K47" s="160" t="s">
        <v>375</v>
      </c>
      <c r="L47" s="160" t="s">
        <v>89</v>
      </c>
      <c r="M47" s="160" t="s">
        <v>376</v>
      </c>
      <c r="N47" s="160" t="s">
        <v>377</v>
      </c>
      <c r="O47" s="217" t="s">
        <v>308</v>
      </c>
      <c r="P47" s="160">
        <v>0.4</v>
      </c>
      <c r="Q47" s="160"/>
      <c r="R47" s="160" t="s">
        <v>378</v>
      </c>
      <c r="S47" s="160">
        <v>10</v>
      </c>
      <c r="T47" s="160"/>
      <c r="U47" s="160"/>
      <c r="V47" s="160"/>
      <c r="W47" s="160" t="s">
        <v>92</v>
      </c>
      <c r="X47" s="160" t="s">
        <v>309</v>
      </c>
      <c r="Y47" s="160" t="s">
        <v>85</v>
      </c>
      <c r="Z47" s="133"/>
      <c r="AA47" s="133"/>
      <c r="AB47" s="133"/>
      <c r="AC47" s="80"/>
      <c r="AD47" s="80"/>
      <c r="AE47" s="80"/>
      <c r="AF47" s="80"/>
      <c r="AG47" s="80"/>
      <c r="AH47" s="80"/>
    </row>
    <row r="48" spans="1:34" ht="18.75" customHeight="1">
      <c r="A48" s="160" t="s">
        <v>379</v>
      </c>
      <c r="B48" s="160">
        <v>2018</v>
      </c>
      <c r="C48" s="160" t="s">
        <v>302</v>
      </c>
      <c r="D48" s="213" t="str">
        <f>IF(G48&lt;1,0, IF(G48&lt;=Banding!C$2,"C1",IF(G48&lt;=Banding!C$3,"C2",IF(G48&lt;=Banding!C$4,"C3",IF(G48&lt;=Banding!C$5,"C4",IF(G48&lt;=Banding!C$6,"C5",FALSE()))))))</f>
        <v>C2</v>
      </c>
      <c r="E48" s="214">
        <f>VLOOKUP(D48,Banding!W$2:X$17,2,FALSE())</f>
        <v>7000</v>
      </c>
      <c r="F48" s="200">
        <v>15</v>
      </c>
      <c r="G48" s="200">
        <f t="shared" si="2"/>
        <v>15</v>
      </c>
      <c r="H48" s="201" t="s">
        <v>85</v>
      </c>
      <c r="I48" s="216" t="s">
        <v>380</v>
      </c>
      <c r="J48" s="160" t="s">
        <v>381</v>
      </c>
      <c r="K48" s="160" t="s">
        <v>382</v>
      </c>
      <c r="L48" s="160" t="s">
        <v>89</v>
      </c>
      <c r="M48" s="160" t="s">
        <v>383</v>
      </c>
      <c r="N48" s="160" t="s">
        <v>384</v>
      </c>
      <c r="O48" s="217" t="s">
        <v>308</v>
      </c>
      <c r="P48" s="160"/>
      <c r="Q48" s="160"/>
      <c r="R48" s="160" t="s">
        <v>85</v>
      </c>
      <c r="S48" s="160">
        <v>7</v>
      </c>
      <c r="T48" s="160"/>
      <c r="U48" s="160"/>
      <c r="V48" s="160"/>
      <c r="W48" s="160" t="s">
        <v>92</v>
      </c>
      <c r="X48" s="160" t="s">
        <v>309</v>
      </c>
      <c r="Y48" s="160" t="s">
        <v>85</v>
      </c>
      <c r="Z48" s="133"/>
      <c r="AA48" s="133"/>
      <c r="AB48" s="133"/>
      <c r="AC48" s="80"/>
      <c r="AD48" s="80"/>
      <c r="AE48" s="80"/>
      <c r="AF48" s="80"/>
      <c r="AG48" s="80"/>
      <c r="AH48" s="80"/>
    </row>
    <row r="49" spans="1:34" ht="18.75" customHeight="1">
      <c r="A49" s="160" t="s">
        <v>385</v>
      </c>
      <c r="B49" s="158">
        <v>2002</v>
      </c>
      <c r="C49" s="158" t="s">
        <v>302</v>
      </c>
      <c r="D49" s="198" t="str">
        <f>IF(G49&lt;1,0, IF(G49&lt;=Banding!C$2,"C1",IF(G49&lt;=Banding!C$3,"C2",IF(G49&lt;=Banding!C$4,"C3",IF(G49&lt;=Banding!C$5,"C4",IF(G49&lt;=Banding!C$6,"C5",FALSE()))))))</f>
        <v>C2</v>
      </c>
      <c r="E49" s="199">
        <f>VLOOKUP(D49,Banding!W$2:X$17,2,FALSE())</f>
        <v>7000</v>
      </c>
      <c r="F49" s="164">
        <v>12</v>
      </c>
      <c r="G49" s="200">
        <f t="shared" si="2"/>
        <v>12</v>
      </c>
      <c r="H49" s="174" t="s">
        <v>85</v>
      </c>
      <c r="I49" s="202" t="s">
        <v>386</v>
      </c>
      <c r="J49" s="158" t="s">
        <v>387</v>
      </c>
      <c r="K49" s="158" t="s">
        <v>388</v>
      </c>
      <c r="L49" s="158" t="s">
        <v>89</v>
      </c>
      <c r="M49" s="158" t="s">
        <v>362</v>
      </c>
      <c r="N49" s="158" t="s">
        <v>389</v>
      </c>
      <c r="O49" s="165" t="s">
        <v>308</v>
      </c>
      <c r="P49" s="158">
        <v>0.8</v>
      </c>
      <c r="Q49" s="158"/>
      <c r="R49" s="158" t="s">
        <v>85</v>
      </c>
      <c r="S49" s="158">
        <v>23</v>
      </c>
      <c r="T49" s="158"/>
      <c r="U49" s="158"/>
      <c r="V49" s="158"/>
      <c r="W49" s="158" t="s">
        <v>92</v>
      </c>
      <c r="X49" s="158" t="s">
        <v>309</v>
      </c>
      <c r="Y49" s="158" t="s">
        <v>85</v>
      </c>
      <c r="Z49" s="80"/>
      <c r="AA49" s="80"/>
      <c r="AB49" s="80"/>
      <c r="AC49" s="80"/>
      <c r="AD49" s="80"/>
      <c r="AE49" s="80"/>
      <c r="AF49" s="80"/>
      <c r="AG49" s="80"/>
      <c r="AH49" s="80"/>
    </row>
    <row r="50" spans="1:34" ht="18.75" customHeight="1">
      <c r="A50" s="160" t="s">
        <v>390</v>
      </c>
      <c r="B50" s="158">
        <v>2016</v>
      </c>
      <c r="C50" s="158" t="s">
        <v>302</v>
      </c>
      <c r="D50" s="198" t="str">
        <f>IF(G50&lt;1,0, IF(G50&lt;=Banding!C$2,"C1",IF(G50&lt;=Banding!C$3,"C2",IF(G50&lt;=Banding!C$4,"C3",IF(G50&lt;=Banding!C$5,"C4",IF(G50&lt;=Banding!C$6,"C5",FALSE()))))))</f>
        <v>C2</v>
      </c>
      <c r="E50" s="199">
        <f>VLOOKUP(D50,Banding!W$2:X$17,2,FALSE())</f>
        <v>7000</v>
      </c>
      <c r="F50" s="164">
        <v>24</v>
      </c>
      <c r="G50" s="200">
        <f t="shared" si="2"/>
        <v>24</v>
      </c>
      <c r="H50" s="174" t="s">
        <v>85</v>
      </c>
      <c r="I50" s="202" t="s">
        <v>391</v>
      </c>
      <c r="J50" s="158" t="s">
        <v>392</v>
      </c>
      <c r="K50" s="158" t="s">
        <v>393</v>
      </c>
      <c r="L50" s="158" t="s">
        <v>89</v>
      </c>
      <c r="M50" s="158" t="s">
        <v>362</v>
      </c>
      <c r="N50" s="158" t="s">
        <v>394</v>
      </c>
      <c r="O50" s="165" t="s">
        <v>308</v>
      </c>
      <c r="P50" s="158">
        <v>2.5</v>
      </c>
      <c r="Q50" s="158">
        <v>1.3</v>
      </c>
      <c r="R50" s="158" t="s">
        <v>395</v>
      </c>
      <c r="S50" s="158">
        <v>9</v>
      </c>
      <c r="T50" s="158"/>
      <c r="U50" s="158"/>
      <c r="V50" s="158"/>
      <c r="W50" s="158" t="s">
        <v>92</v>
      </c>
      <c r="X50" s="158" t="s">
        <v>170</v>
      </c>
      <c r="Y50" s="158" t="s">
        <v>85</v>
      </c>
      <c r="Z50" s="80"/>
      <c r="AA50" s="80"/>
      <c r="AB50" s="80"/>
      <c r="AC50" s="80"/>
      <c r="AD50" s="80"/>
      <c r="AE50" s="80"/>
      <c r="AF50" s="80"/>
      <c r="AG50" s="80"/>
      <c r="AH50" s="80"/>
    </row>
    <row r="51" spans="1:34" ht="18.75" customHeight="1">
      <c r="A51" s="160" t="s">
        <v>396</v>
      </c>
      <c r="B51" s="158">
        <v>2016</v>
      </c>
      <c r="C51" s="158" t="s">
        <v>302</v>
      </c>
      <c r="D51" s="198" t="str">
        <f>IF(G51&lt;1,0, IF(G51&lt;=Banding!C$2,"C1",IF(G51&lt;=Banding!C$3,"C2",IF(G51&lt;=Banding!C$4,"C3",IF(G51&lt;=Banding!C$5,"C4",IF(G51&lt;=Banding!C$6,"C5",FALSE()))))))</f>
        <v>C1</v>
      </c>
      <c r="E51" s="199">
        <f>VLOOKUP(D51,Banding!W$2:X$17,2,FALSE())</f>
        <v>5000</v>
      </c>
      <c r="F51" s="164">
        <v>5</v>
      </c>
      <c r="G51" s="200">
        <f t="shared" si="2"/>
        <v>5</v>
      </c>
      <c r="H51" s="174" t="s">
        <v>85</v>
      </c>
      <c r="I51" s="202" t="s">
        <v>397</v>
      </c>
      <c r="J51" s="158" t="s">
        <v>398</v>
      </c>
      <c r="K51" s="158" t="s">
        <v>399</v>
      </c>
      <c r="L51" s="158" t="s">
        <v>89</v>
      </c>
      <c r="M51" s="158" t="s">
        <v>400</v>
      </c>
      <c r="N51" s="158" t="s">
        <v>401</v>
      </c>
      <c r="O51" s="165" t="s">
        <v>308</v>
      </c>
      <c r="P51" s="158"/>
      <c r="Q51" s="158"/>
      <c r="R51" s="158" t="s">
        <v>85</v>
      </c>
      <c r="S51" s="158">
        <v>9</v>
      </c>
      <c r="T51" s="158"/>
      <c r="U51" s="158"/>
      <c r="V51" s="158"/>
      <c r="W51" s="158" t="s">
        <v>92</v>
      </c>
      <c r="X51" s="158" t="s">
        <v>309</v>
      </c>
      <c r="Y51" s="158" t="s">
        <v>85</v>
      </c>
      <c r="Z51" s="80"/>
      <c r="AA51" s="80"/>
      <c r="AB51" s="80"/>
      <c r="AC51" s="80"/>
      <c r="AD51" s="80"/>
      <c r="AE51" s="80"/>
      <c r="AF51" s="80"/>
      <c r="AG51" s="80"/>
      <c r="AH51" s="80"/>
    </row>
    <row r="52" spans="1:34" ht="18.75" customHeight="1">
      <c r="A52" s="222" t="s">
        <v>402</v>
      </c>
      <c r="B52" s="158">
        <v>2015</v>
      </c>
      <c r="C52" s="158" t="s">
        <v>302</v>
      </c>
      <c r="D52" s="198" t="str">
        <f>IF(G52&lt;1,0, IF(G52&lt;=Banding!C$2,"C1",IF(G52&lt;=Banding!C$3,"C2",IF(G52&lt;=Banding!C$4,"C3",IF(G52&lt;=Banding!C$5,"C4",IF(G52&lt;=Banding!C$6,"C5",FALSE()))))))</f>
        <v>C3</v>
      </c>
      <c r="E52" s="199">
        <f>VLOOKUP(D52,Banding!W$2:X$17,2,FALSE())</f>
        <v>9350</v>
      </c>
      <c r="F52" s="164">
        <v>40</v>
      </c>
      <c r="G52" s="200">
        <f t="shared" si="2"/>
        <v>40</v>
      </c>
      <c r="H52" s="174" t="s">
        <v>85</v>
      </c>
      <c r="I52" s="202" t="s">
        <v>403</v>
      </c>
      <c r="J52" s="158" t="s">
        <v>404</v>
      </c>
      <c r="K52" s="158" t="s">
        <v>405</v>
      </c>
      <c r="L52" s="158" t="s">
        <v>406</v>
      </c>
      <c r="M52" s="158" t="s">
        <v>407</v>
      </c>
      <c r="N52" s="158" t="s">
        <v>408</v>
      </c>
      <c r="O52" s="165" t="s">
        <v>308</v>
      </c>
      <c r="P52" s="158">
        <v>1</v>
      </c>
      <c r="Q52" s="158"/>
      <c r="R52" s="158" t="s">
        <v>85</v>
      </c>
      <c r="S52" s="158">
        <v>10</v>
      </c>
      <c r="T52" s="158"/>
      <c r="U52" s="158"/>
      <c r="V52" s="158"/>
      <c r="W52" s="158" t="s">
        <v>92</v>
      </c>
      <c r="X52" s="158" t="s">
        <v>170</v>
      </c>
      <c r="Y52" s="158"/>
      <c r="Z52" s="80"/>
      <c r="AA52" s="80"/>
      <c r="AB52" s="80"/>
      <c r="AC52" s="80"/>
      <c r="AD52" s="80"/>
      <c r="AE52" s="80"/>
      <c r="AF52" s="80"/>
      <c r="AG52" s="80"/>
      <c r="AH52" s="80"/>
    </row>
    <row r="53" spans="1:34" ht="18.75" customHeight="1">
      <c r="A53" s="160" t="s">
        <v>409</v>
      </c>
      <c r="B53" s="158">
        <v>2018</v>
      </c>
      <c r="C53" s="158" t="s">
        <v>302</v>
      </c>
      <c r="D53" s="198" t="str">
        <f>IF(G53&lt;1,0, IF(G53&lt;=Banding!C$2,"C1",IF(G53&lt;=Banding!C$3,"C2",IF(G53&lt;=Banding!C$4,"C3",IF(G53&lt;=Banding!C$5,"C4",IF(G53&lt;=Banding!C$6,"C5",FALSE()))))))</f>
        <v>C2</v>
      </c>
      <c r="E53" s="199">
        <f>VLOOKUP(D53,Banding!W$2:X$17,2,FALSE())</f>
        <v>7000</v>
      </c>
      <c r="F53" s="164">
        <v>20</v>
      </c>
      <c r="G53" s="200">
        <f t="shared" si="2"/>
        <v>20</v>
      </c>
      <c r="H53" s="174" t="s">
        <v>85</v>
      </c>
      <c r="I53" s="202" t="s">
        <v>410</v>
      </c>
      <c r="J53" s="158" t="s">
        <v>411</v>
      </c>
      <c r="K53" s="158" t="s">
        <v>412</v>
      </c>
      <c r="L53" s="158" t="s">
        <v>89</v>
      </c>
      <c r="M53" s="158" t="s">
        <v>413</v>
      </c>
      <c r="N53" s="158" t="s">
        <v>414</v>
      </c>
      <c r="O53" s="165" t="s">
        <v>308</v>
      </c>
      <c r="P53" s="158"/>
      <c r="Q53" s="158"/>
      <c r="R53" s="158" t="s">
        <v>85</v>
      </c>
      <c r="S53" s="158">
        <v>7</v>
      </c>
      <c r="T53" s="158"/>
      <c r="U53" s="158"/>
      <c r="V53" s="158"/>
      <c r="W53" s="158" t="s">
        <v>92</v>
      </c>
      <c r="X53" s="158" t="s">
        <v>309</v>
      </c>
      <c r="Y53" s="158" t="s">
        <v>85</v>
      </c>
      <c r="Z53" s="80"/>
      <c r="AA53" s="80"/>
      <c r="AB53" s="80"/>
      <c r="AC53" s="80"/>
      <c r="AD53" s="80"/>
      <c r="AE53" s="80"/>
      <c r="AF53" s="80"/>
      <c r="AG53" s="80"/>
      <c r="AH53" s="80"/>
    </row>
    <row r="54" spans="1:34" ht="18.75" customHeight="1">
      <c r="A54" s="160" t="s">
        <v>415</v>
      </c>
      <c r="B54" s="158">
        <v>2012</v>
      </c>
      <c r="C54" s="158" t="s">
        <v>302</v>
      </c>
      <c r="D54" s="198" t="str">
        <f>IF(G54&lt;1,0, IF(G54&lt;=Banding!C$2,"C1",IF(G54&lt;=Banding!C$3,"C2",IF(G54&lt;=Banding!C$4,"C3",IF(G54&lt;=Banding!C$5,"C4",IF(G54&lt;=Banding!C$6,"C5",FALSE()))))))</f>
        <v>C2</v>
      </c>
      <c r="E54" s="199">
        <f>VLOOKUP(D54,Banding!W$2:X$17,2,FALSE())</f>
        <v>7000</v>
      </c>
      <c r="F54" s="164">
        <v>15</v>
      </c>
      <c r="G54" s="200">
        <f t="shared" si="2"/>
        <v>15</v>
      </c>
      <c r="H54" s="174" t="s">
        <v>85</v>
      </c>
      <c r="I54" s="202" t="s">
        <v>416</v>
      </c>
      <c r="J54" s="158" t="s">
        <v>417</v>
      </c>
      <c r="K54" s="158" t="s">
        <v>418</v>
      </c>
      <c r="L54" s="158" t="s">
        <v>89</v>
      </c>
      <c r="M54" s="158" t="s">
        <v>419</v>
      </c>
      <c r="N54" s="158" t="s">
        <v>420</v>
      </c>
      <c r="O54" s="165" t="s">
        <v>308</v>
      </c>
      <c r="P54" s="158">
        <v>0.1</v>
      </c>
      <c r="Q54" s="158"/>
      <c r="R54" s="158" t="s">
        <v>85</v>
      </c>
      <c r="S54" s="158">
        <v>13</v>
      </c>
      <c r="T54" s="158"/>
      <c r="U54" s="158"/>
      <c r="V54" s="158"/>
      <c r="W54" s="158" t="s">
        <v>92</v>
      </c>
      <c r="X54" s="158" t="s">
        <v>309</v>
      </c>
      <c r="Y54" s="158" t="s">
        <v>85</v>
      </c>
      <c r="Z54" s="80"/>
      <c r="AA54" s="80"/>
      <c r="AB54" s="80"/>
      <c r="AC54" s="80"/>
      <c r="AD54" s="80"/>
      <c r="AE54" s="80"/>
      <c r="AF54" s="80"/>
      <c r="AG54" s="80"/>
      <c r="AH54" s="80"/>
    </row>
    <row r="55" spans="1:34" ht="18.75" customHeight="1">
      <c r="A55" s="160" t="s">
        <v>421</v>
      </c>
      <c r="B55" s="158" t="s">
        <v>422</v>
      </c>
      <c r="C55" s="158" t="s">
        <v>302</v>
      </c>
      <c r="D55" s="198" t="str">
        <f>IF(G55&lt;1,0, IF(G55&lt;=Banding!C$2,"C1",IF(G55&lt;=Banding!C$3,"C2",IF(G55&lt;=Banding!C$4,"C3",IF(G55&lt;=Banding!C$5,"C4",IF(G55&lt;=Banding!C$6,"C5",FALSE()))))))</f>
        <v>C3</v>
      </c>
      <c r="E55" s="199">
        <f>VLOOKUP(D55,Banding!W$2:X$17,2,FALSE())</f>
        <v>9350</v>
      </c>
      <c r="F55" s="164">
        <v>26</v>
      </c>
      <c r="G55" s="200">
        <f t="shared" si="2"/>
        <v>26</v>
      </c>
      <c r="H55" s="201" t="s">
        <v>85</v>
      </c>
      <c r="I55" s="202" t="s">
        <v>423</v>
      </c>
      <c r="J55" s="163" t="s">
        <v>424</v>
      </c>
      <c r="K55" s="158" t="s">
        <v>425</v>
      </c>
      <c r="L55" s="158" t="s">
        <v>89</v>
      </c>
      <c r="M55" s="158" t="s">
        <v>426</v>
      </c>
      <c r="N55" s="158" t="s">
        <v>427</v>
      </c>
      <c r="O55" s="165" t="s">
        <v>308</v>
      </c>
      <c r="P55" s="158"/>
      <c r="Q55" s="158"/>
      <c r="R55" s="158" t="s">
        <v>348</v>
      </c>
      <c r="S55" s="158">
        <v>1</v>
      </c>
      <c r="T55" s="158"/>
      <c r="U55" s="158"/>
      <c r="V55" s="158"/>
      <c r="W55" s="158" t="s">
        <v>92</v>
      </c>
      <c r="X55" s="158" t="s">
        <v>428</v>
      </c>
      <c r="Y55" s="158" t="s">
        <v>85</v>
      </c>
      <c r="Z55" s="80"/>
      <c r="AA55" s="80"/>
      <c r="AB55" s="80"/>
      <c r="AC55" s="80"/>
      <c r="AD55" s="80"/>
      <c r="AE55" s="80"/>
      <c r="AF55" s="80"/>
      <c r="AG55" s="80"/>
      <c r="AH55" s="80"/>
    </row>
    <row r="56" spans="1:34" ht="18.75" customHeight="1">
      <c r="A56" s="160" t="s">
        <v>429</v>
      </c>
      <c r="B56" s="158">
        <v>1996</v>
      </c>
      <c r="C56" s="158" t="s">
        <v>302</v>
      </c>
      <c r="D56" s="198" t="str">
        <f>IF(G56&lt;1,0, IF(G56&lt;=Banding!C$2,"C1",IF(G56&lt;=Banding!C$3,"C2",IF(G56&lt;=Banding!C$4,"C3",IF(G56&lt;=Banding!C$5,"C4",IF(G56&lt;=Banding!C$6,"C5",FALSE()))))))</f>
        <v>C2</v>
      </c>
      <c r="E56" s="199">
        <f>VLOOKUP(D56,Banding!W$2:X$17,2,FALSE())</f>
        <v>7000</v>
      </c>
      <c r="F56" s="164">
        <v>14</v>
      </c>
      <c r="G56" s="200">
        <f t="shared" si="2"/>
        <v>14</v>
      </c>
      <c r="H56" s="174" t="s">
        <v>85</v>
      </c>
      <c r="I56" s="202" t="s">
        <v>430</v>
      </c>
      <c r="J56" s="158" t="s">
        <v>431</v>
      </c>
      <c r="K56" s="158" t="s">
        <v>432</v>
      </c>
      <c r="L56" s="158" t="s">
        <v>89</v>
      </c>
      <c r="M56" s="158" t="s">
        <v>433</v>
      </c>
      <c r="N56" s="158" t="s">
        <v>434</v>
      </c>
      <c r="O56" s="165" t="s">
        <v>308</v>
      </c>
      <c r="P56" s="158">
        <v>0.1</v>
      </c>
      <c r="Q56" s="158"/>
      <c r="R56" s="158" t="s">
        <v>85</v>
      </c>
      <c r="S56" s="158">
        <v>29</v>
      </c>
      <c r="T56" s="158"/>
      <c r="U56" s="158"/>
      <c r="V56" s="158"/>
      <c r="W56" s="158" t="s">
        <v>92</v>
      </c>
      <c r="X56" s="158" t="s">
        <v>309</v>
      </c>
      <c r="Y56" s="158" t="s">
        <v>85</v>
      </c>
      <c r="Z56" s="80"/>
      <c r="AA56" s="80"/>
      <c r="AB56" s="80"/>
      <c r="AC56" s="80"/>
      <c r="AD56" s="80"/>
      <c r="AE56" s="80"/>
      <c r="AF56" s="80"/>
      <c r="AG56" s="80"/>
      <c r="AH56" s="80"/>
    </row>
    <row r="57" spans="1:34" ht="18.75" customHeight="1">
      <c r="A57" s="160" t="s">
        <v>435</v>
      </c>
      <c r="B57" s="158" t="s">
        <v>436</v>
      </c>
      <c r="C57" s="158" t="s">
        <v>302</v>
      </c>
      <c r="D57" s="198" t="str">
        <f>IF(G57&lt;1,0, IF(G57&lt;=Banding!C$2,"C1",IF(G57&lt;=Banding!C$3,"C2",IF(G57&lt;=Banding!C$4,"C3",IF(G57&lt;=Banding!C$5,"C4",IF(G57&lt;=Banding!C$6,"C5",FALSE()))))))</f>
        <v>C3</v>
      </c>
      <c r="E57" s="199">
        <f>VLOOKUP(D57,Banding!W$2:X$17,2,FALSE())</f>
        <v>9350</v>
      </c>
      <c r="F57" s="164">
        <v>36</v>
      </c>
      <c r="G57" s="200">
        <f t="shared" si="2"/>
        <v>36</v>
      </c>
      <c r="H57" s="201" t="s">
        <v>95</v>
      </c>
      <c r="I57" s="202" t="s">
        <v>437</v>
      </c>
      <c r="J57" s="223" t="s">
        <v>438</v>
      </c>
      <c r="K57" s="158" t="s">
        <v>439</v>
      </c>
      <c r="L57" s="158" t="s">
        <v>89</v>
      </c>
      <c r="M57" s="158" t="s">
        <v>440</v>
      </c>
      <c r="N57" s="158" t="s">
        <v>441</v>
      </c>
      <c r="O57" s="165" t="s">
        <v>308</v>
      </c>
      <c r="P57" s="158"/>
      <c r="Q57" s="158"/>
      <c r="R57" s="158" t="s">
        <v>348</v>
      </c>
      <c r="S57" s="158">
        <v>1</v>
      </c>
      <c r="T57" s="158"/>
      <c r="U57" s="158"/>
      <c r="V57" s="158"/>
      <c r="W57" s="158" t="s">
        <v>92</v>
      </c>
      <c r="X57" s="158" t="s">
        <v>309</v>
      </c>
      <c r="Y57" s="158"/>
      <c r="Z57" s="80"/>
      <c r="AA57" s="80"/>
      <c r="AB57" s="80"/>
      <c r="AC57" s="80"/>
      <c r="AD57" s="80"/>
      <c r="AE57" s="80"/>
      <c r="AF57" s="80"/>
      <c r="AG57" s="80"/>
      <c r="AH57" s="80"/>
    </row>
    <row r="58" spans="1:34" ht="18.75" customHeight="1">
      <c r="A58" s="160" t="s">
        <v>442</v>
      </c>
      <c r="B58" s="158" t="s">
        <v>443</v>
      </c>
      <c r="C58" s="158" t="s">
        <v>302</v>
      </c>
      <c r="D58" s="198" t="str">
        <f>IF(G58&lt;1,0, IF(G58&lt;=Banding!C$2,"C1",IF(G58&lt;=Banding!C$3,"C2",IF(G58&lt;=Banding!C$4,"C3",IF(G58&lt;=Banding!C$5,"C4",IF(G58&lt;=Banding!C$6,"C5",FALSE()))))))</f>
        <v>C2</v>
      </c>
      <c r="E58" s="199">
        <f>VLOOKUP(D58,Banding!W$2:X$17,2,FALSE())</f>
        <v>7000</v>
      </c>
      <c r="F58" s="164">
        <v>25</v>
      </c>
      <c r="G58" s="200">
        <f t="shared" si="2"/>
        <v>25</v>
      </c>
      <c r="H58" s="201" t="s">
        <v>85</v>
      </c>
      <c r="I58" s="202" t="s">
        <v>444</v>
      </c>
      <c r="J58" s="160" t="s">
        <v>445</v>
      </c>
      <c r="K58" s="158" t="s">
        <v>446</v>
      </c>
      <c r="L58" s="158" t="s">
        <v>89</v>
      </c>
      <c r="M58" s="158" t="s">
        <v>447</v>
      </c>
      <c r="N58" s="158" t="s">
        <v>448</v>
      </c>
      <c r="O58" s="165" t="s">
        <v>308</v>
      </c>
      <c r="P58" s="158"/>
      <c r="Q58" s="158"/>
      <c r="R58" s="158" t="s">
        <v>348</v>
      </c>
      <c r="S58" s="158">
        <v>1</v>
      </c>
      <c r="T58" s="158"/>
      <c r="U58" s="158"/>
      <c r="V58" s="158"/>
      <c r="W58" s="158" t="s">
        <v>92</v>
      </c>
      <c r="X58" s="158" t="s">
        <v>309</v>
      </c>
      <c r="Y58" s="158" t="s">
        <v>85</v>
      </c>
      <c r="Z58" s="80"/>
      <c r="AA58" s="80"/>
      <c r="AB58" s="80"/>
      <c r="AC58" s="80"/>
      <c r="AD58" s="80"/>
      <c r="AE58" s="80"/>
      <c r="AF58" s="80"/>
      <c r="AG58" s="80"/>
      <c r="AH58" s="80"/>
    </row>
    <row r="59" spans="1:34" ht="18.75" customHeight="1">
      <c r="A59" s="160" t="s">
        <v>449</v>
      </c>
      <c r="B59" s="158">
        <v>2013</v>
      </c>
      <c r="C59" s="158" t="s">
        <v>302</v>
      </c>
      <c r="D59" s="198" t="str">
        <f>IF(G59&lt;1,0, IF(G59&lt;=Banding!C$2,"C1",IF(G59&lt;=Banding!C$3,"C2",IF(G59&lt;=Banding!C$4,"C3",IF(G59&lt;=Banding!C$5,"C4",IF(G59&lt;=Banding!C$6,"C5",FALSE()))))))</f>
        <v>C1</v>
      </c>
      <c r="E59" s="199">
        <f>VLOOKUP(D59,Banding!W$2:X$17,2,FALSE())</f>
        <v>5000</v>
      </c>
      <c r="F59" s="164">
        <v>10</v>
      </c>
      <c r="G59" s="200">
        <f t="shared" si="2"/>
        <v>10</v>
      </c>
      <c r="H59" s="174" t="s">
        <v>450</v>
      </c>
      <c r="I59" s="202" t="s">
        <v>451</v>
      </c>
      <c r="J59" s="158" t="s">
        <v>452</v>
      </c>
      <c r="K59" s="158" t="s">
        <v>453</v>
      </c>
      <c r="L59" s="158" t="s">
        <v>89</v>
      </c>
      <c r="M59" s="158" t="s">
        <v>454</v>
      </c>
      <c r="N59" s="158" t="s">
        <v>455</v>
      </c>
      <c r="O59" s="165" t="s">
        <v>308</v>
      </c>
      <c r="P59" s="158">
        <v>0.8</v>
      </c>
      <c r="Q59" s="158"/>
      <c r="R59" s="158" t="s">
        <v>456</v>
      </c>
      <c r="S59" s="158">
        <v>12</v>
      </c>
      <c r="T59" s="158"/>
      <c r="U59" s="158"/>
      <c r="V59" s="158"/>
      <c r="W59" s="158" t="s">
        <v>92</v>
      </c>
      <c r="X59" s="158" t="s">
        <v>309</v>
      </c>
      <c r="Y59" s="158" t="s">
        <v>85</v>
      </c>
      <c r="Z59" s="80"/>
      <c r="AA59" s="80"/>
      <c r="AB59" s="80"/>
      <c r="AC59" s="80"/>
      <c r="AD59" s="80"/>
      <c r="AE59" s="80"/>
      <c r="AF59" s="80"/>
      <c r="AG59" s="80"/>
      <c r="AH59" s="80"/>
    </row>
    <row r="60" spans="1:34" ht="18.75" customHeight="1">
      <c r="A60" s="160" t="s">
        <v>457</v>
      </c>
      <c r="B60" s="158">
        <v>2012</v>
      </c>
      <c r="C60" s="158" t="s">
        <v>302</v>
      </c>
      <c r="D60" s="198" t="str">
        <f>IF(G60&lt;1,0, IF(G60&lt;=Banding!C$2,"C1",IF(G60&lt;=Banding!C$3,"C2",IF(G60&lt;=Banding!C$4,"C3",IF(G60&lt;=Banding!C$5,"C4",IF(G60&lt;=Banding!C$6,"C5",FALSE()))))))</f>
        <v>C2</v>
      </c>
      <c r="E60" s="199">
        <f>VLOOKUP(D60,Banding!W$2:X$17,2,FALSE())</f>
        <v>7000</v>
      </c>
      <c r="F60" s="164">
        <v>14</v>
      </c>
      <c r="G60" s="200">
        <f t="shared" si="2"/>
        <v>14</v>
      </c>
      <c r="H60" s="174" t="s">
        <v>85</v>
      </c>
      <c r="I60" s="202" t="s">
        <v>458</v>
      </c>
      <c r="J60" s="158" t="s">
        <v>459</v>
      </c>
      <c r="K60" s="158" t="s">
        <v>460</v>
      </c>
      <c r="L60" s="158" t="s">
        <v>89</v>
      </c>
      <c r="M60" s="158" t="s">
        <v>461</v>
      </c>
      <c r="N60" s="158" t="s">
        <v>462</v>
      </c>
      <c r="O60" s="165" t="s">
        <v>308</v>
      </c>
      <c r="P60" s="158"/>
      <c r="Q60" s="158"/>
      <c r="R60" s="158" t="s">
        <v>85</v>
      </c>
      <c r="S60" s="158">
        <v>13</v>
      </c>
      <c r="T60" s="158"/>
      <c r="U60" s="158"/>
      <c r="V60" s="158"/>
      <c r="W60" s="158" t="s">
        <v>92</v>
      </c>
      <c r="X60" s="158" t="s">
        <v>309</v>
      </c>
      <c r="Y60" s="158" t="s">
        <v>85</v>
      </c>
      <c r="Z60" s="80"/>
      <c r="AA60" s="80"/>
      <c r="AB60" s="80"/>
      <c r="AC60" s="80"/>
      <c r="AD60" s="80"/>
      <c r="AE60" s="80"/>
      <c r="AF60" s="80"/>
      <c r="AG60" s="80"/>
      <c r="AH60" s="80"/>
    </row>
    <row r="61" spans="1:34" ht="18.75" customHeight="1">
      <c r="A61" s="160" t="s">
        <v>463</v>
      </c>
      <c r="B61" s="158">
        <v>1993</v>
      </c>
      <c r="C61" s="158" t="s">
        <v>302</v>
      </c>
      <c r="D61" s="198" t="str">
        <f>IF(G61&lt;1,0, IF(G61&lt;=Banding!C$2,"C1",IF(G61&lt;=Banding!C$3,"C2",IF(G61&lt;=Banding!C$4,"C3",IF(G61&lt;=Banding!C$5,"C4",IF(G61&lt;=Banding!C$6,"C5",FALSE()))))))</f>
        <v>C2</v>
      </c>
      <c r="E61" s="199">
        <f>VLOOKUP(D61,Banding!W$2:X$17,2,FALSE())</f>
        <v>7000</v>
      </c>
      <c r="F61" s="164">
        <v>24</v>
      </c>
      <c r="G61" s="200">
        <f t="shared" si="2"/>
        <v>24</v>
      </c>
      <c r="H61" s="174" t="s">
        <v>85</v>
      </c>
      <c r="I61" s="202" t="s">
        <v>464</v>
      </c>
      <c r="J61" s="158" t="s">
        <v>465</v>
      </c>
      <c r="K61" s="158" t="s">
        <v>466</v>
      </c>
      <c r="L61" s="158" t="s">
        <v>89</v>
      </c>
      <c r="M61" s="158" t="s">
        <v>467</v>
      </c>
      <c r="N61" s="158" t="s">
        <v>468</v>
      </c>
      <c r="O61" s="165" t="s">
        <v>308</v>
      </c>
      <c r="P61" s="158"/>
      <c r="Q61" s="158"/>
      <c r="R61" s="158" t="s">
        <v>85</v>
      </c>
      <c r="S61" s="158">
        <v>32</v>
      </c>
      <c r="T61" s="158"/>
      <c r="U61" s="158"/>
      <c r="V61" s="158"/>
      <c r="W61" s="158" t="s">
        <v>92</v>
      </c>
      <c r="X61" s="158" t="s">
        <v>309</v>
      </c>
      <c r="Y61" s="158" t="s">
        <v>85</v>
      </c>
      <c r="Z61" s="80"/>
      <c r="AA61" s="80"/>
      <c r="AB61" s="80"/>
      <c r="AC61" s="80"/>
      <c r="AD61" s="80"/>
      <c r="AE61" s="80"/>
      <c r="AF61" s="80"/>
      <c r="AG61" s="80"/>
      <c r="AH61" s="80"/>
    </row>
    <row r="62" spans="1:34" ht="18.75" customHeight="1">
      <c r="A62" s="160" t="s">
        <v>469</v>
      </c>
      <c r="B62" s="158">
        <v>2019</v>
      </c>
      <c r="C62" s="158" t="s">
        <v>302</v>
      </c>
      <c r="D62" s="198" t="str">
        <f>IF(G62&lt;1,0, IF(G62&lt;=Banding!C$2,"C1",IF(G62&lt;=Banding!C$3,"C2",IF(G62&lt;=Banding!C$4,"C3",IF(G62&lt;=Banding!C$5,"C4",IF(G62&lt;=Banding!C$6,"C5",FALSE()))))))</f>
        <v>C2</v>
      </c>
      <c r="E62" s="199">
        <f>VLOOKUP(D62,Banding!W$2:X$17,2,FALSE())</f>
        <v>7000</v>
      </c>
      <c r="F62" s="164">
        <v>20</v>
      </c>
      <c r="G62" s="200">
        <f t="shared" si="2"/>
        <v>20</v>
      </c>
      <c r="H62" s="174" t="s">
        <v>450</v>
      </c>
      <c r="I62" s="202" t="s">
        <v>470</v>
      </c>
      <c r="J62" s="158" t="s">
        <v>471</v>
      </c>
      <c r="K62" s="158" t="s">
        <v>472</v>
      </c>
      <c r="L62" s="158" t="s">
        <v>473</v>
      </c>
      <c r="M62" s="158" t="s">
        <v>474</v>
      </c>
      <c r="N62" s="158" t="s">
        <v>475</v>
      </c>
      <c r="O62" s="165" t="s">
        <v>308</v>
      </c>
      <c r="P62" s="158"/>
      <c r="Q62" s="158"/>
      <c r="R62" s="158" t="s">
        <v>85</v>
      </c>
      <c r="S62" s="158">
        <v>6</v>
      </c>
      <c r="T62" s="158"/>
      <c r="U62" s="158"/>
      <c r="V62" s="158"/>
      <c r="W62" s="158" t="s">
        <v>92</v>
      </c>
      <c r="X62" s="158" t="s">
        <v>170</v>
      </c>
      <c r="Y62" s="158" t="s">
        <v>85</v>
      </c>
      <c r="Z62" s="80"/>
      <c r="AA62" s="80"/>
      <c r="AB62" s="80"/>
      <c r="AC62" s="80"/>
      <c r="AD62" s="80"/>
      <c r="AE62" s="80"/>
      <c r="AF62" s="80"/>
      <c r="AG62" s="80"/>
      <c r="AH62" s="80"/>
    </row>
    <row r="63" spans="1:34" ht="18.75" customHeight="1">
      <c r="A63" s="160" t="s">
        <v>476</v>
      </c>
      <c r="B63" s="158">
        <v>1966</v>
      </c>
      <c r="C63" s="158" t="s">
        <v>302</v>
      </c>
      <c r="D63" s="198" t="str">
        <f>IF(G63&lt;1,0, IF(G63&lt;=Banding!C$2,"C1",IF(G63&lt;=Banding!C$3,"C2",IF(G63&lt;=Banding!C$4,"C3",IF(G63&lt;=Banding!C$5,"C4",IF(G63&lt;=Banding!C$6,"C5",FALSE()))))))</f>
        <v>C4</v>
      </c>
      <c r="E63" s="199">
        <f>VLOOKUP(D63,Banding!W$2:X$17,2,FALSE())</f>
        <v>12500</v>
      </c>
      <c r="F63" s="164">
        <v>90</v>
      </c>
      <c r="G63" s="200">
        <f t="shared" si="2"/>
        <v>90</v>
      </c>
      <c r="H63" s="174" t="s">
        <v>85</v>
      </c>
      <c r="I63" s="202" t="s">
        <v>477</v>
      </c>
      <c r="J63" s="158" t="s">
        <v>478</v>
      </c>
      <c r="K63" s="158" t="s">
        <v>479</v>
      </c>
      <c r="L63" s="158" t="s">
        <v>89</v>
      </c>
      <c r="M63" s="158" t="s">
        <v>480</v>
      </c>
      <c r="N63" s="158" t="s">
        <v>481</v>
      </c>
      <c r="O63" s="165" t="s">
        <v>308</v>
      </c>
      <c r="P63" s="158">
        <v>1</v>
      </c>
      <c r="Q63" s="158"/>
      <c r="R63" s="158" t="s">
        <v>85</v>
      </c>
      <c r="S63" s="158">
        <v>59</v>
      </c>
      <c r="T63" s="158"/>
      <c r="U63" s="158"/>
      <c r="V63" s="158"/>
      <c r="W63" s="158" t="s">
        <v>92</v>
      </c>
      <c r="X63" s="158" t="s">
        <v>482</v>
      </c>
      <c r="Y63" s="158" t="s">
        <v>85</v>
      </c>
      <c r="Z63" s="80"/>
      <c r="AA63" s="80"/>
      <c r="AB63" s="80"/>
      <c r="AC63" s="80"/>
      <c r="AD63" s="80"/>
      <c r="AE63" s="80"/>
      <c r="AF63" s="80"/>
      <c r="AG63" s="80"/>
      <c r="AH63" s="80"/>
    </row>
    <row r="64" spans="1:34" ht="18.75" customHeight="1">
      <c r="A64" s="160" t="s">
        <v>483</v>
      </c>
      <c r="B64" s="158">
        <v>2012</v>
      </c>
      <c r="C64" s="158" t="s">
        <v>484</v>
      </c>
      <c r="D64" s="198" t="str">
        <f>IF(G64&lt;1,0, IF(G64&lt;=Banding!C$2,"C1",IF(G64&lt;=Banding!C$3,"C2",IF(G64&lt;=Banding!C$4,"C3",IF(G64&lt;=Banding!C$5,"C4",IF(G64&lt;=Banding!C$6,"C5",FALSE()))))))</f>
        <v>C2</v>
      </c>
      <c r="E64" s="199">
        <f>VLOOKUP(D64,Banding!W$2:X$17,2,FALSE())</f>
        <v>7000</v>
      </c>
      <c r="F64" s="164">
        <v>20</v>
      </c>
      <c r="G64" s="200">
        <f t="shared" si="2"/>
        <v>20</v>
      </c>
      <c r="H64" s="174" t="s">
        <v>85</v>
      </c>
      <c r="I64" s="203" t="s">
        <v>485</v>
      </c>
      <c r="J64" s="158" t="s">
        <v>486</v>
      </c>
      <c r="K64" s="158" t="s">
        <v>487</v>
      </c>
      <c r="L64" s="158" t="s">
        <v>89</v>
      </c>
      <c r="M64" s="158" t="s">
        <v>488</v>
      </c>
      <c r="N64" s="158" t="s">
        <v>489</v>
      </c>
      <c r="O64" s="165" t="s">
        <v>490</v>
      </c>
      <c r="P64" s="158"/>
      <c r="Q64" s="158"/>
      <c r="R64" s="158" t="s">
        <v>85</v>
      </c>
      <c r="S64" s="158">
        <v>13</v>
      </c>
      <c r="T64" s="158"/>
      <c r="U64" s="158"/>
      <c r="V64" s="158"/>
      <c r="W64" s="158" t="s">
        <v>92</v>
      </c>
      <c r="X64" s="158" t="s">
        <v>491</v>
      </c>
      <c r="Y64" s="158" t="s">
        <v>85</v>
      </c>
      <c r="Z64" s="80"/>
      <c r="AA64" s="80"/>
      <c r="AB64" s="80"/>
      <c r="AC64" s="80"/>
      <c r="AD64" s="80"/>
      <c r="AE64" s="80"/>
      <c r="AF64" s="80"/>
      <c r="AG64" s="80"/>
      <c r="AH64" s="80"/>
    </row>
    <row r="65" spans="1:34" ht="18.75" customHeight="1">
      <c r="A65" s="160" t="s">
        <v>492</v>
      </c>
      <c r="B65" s="158">
        <v>2012</v>
      </c>
      <c r="C65" s="158" t="s">
        <v>484</v>
      </c>
      <c r="D65" s="198" t="str">
        <f>IF(G65&lt;1,0, IF(G65&lt;=Banding!C$2,"C1",IF(G65&lt;=Banding!C$3,"C2",IF(G65&lt;=Banding!C$4,"C3",IF(G65&lt;=Banding!C$5,"C4",IF(G65&lt;=Banding!C$6,"C5",FALSE()))))))</f>
        <v>C2</v>
      </c>
      <c r="E65" s="199">
        <f>VLOOKUP(D65,Banding!W$2:X$17,2,FALSE())</f>
        <v>7000</v>
      </c>
      <c r="F65" s="164">
        <v>12</v>
      </c>
      <c r="G65" s="200">
        <f t="shared" si="2"/>
        <v>12</v>
      </c>
      <c r="H65" s="174" t="s">
        <v>85</v>
      </c>
      <c r="I65" s="202" t="s">
        <v>493</v>
      </c>
      <c r="J65" s="224" t="s">
        <v>494</v>
      </c>
      <c r="K65" s="158" t="s">
        <v>495</v>
      </c>
      <c r="L65" s="158" t="s">
        <v>89</v>
      </c>
      <c r="M65" s="158" t="s">
        <v>496</v>
      </c>
      <c r="N65" s="158" t="s">
        <v>110</v>
      </c>
      <c r="O65" s="165" t="s">
        <v>490</v>
      </c>
      <c r="P65" s="158">
        <v>1.2</v>
      </c>
      <c r="Q65" s="158">
        <v>0.5</v>
      </c>
      <c r="R65" s="158" t="s">
        <v>85</v>
      </c>
      <c r="S65" s="158">
        <v>13</v>
      </c>
      <c r="T65" s="158"/>
      <c r="U65" s="158"/>
      <c r="V65" s="158"/>
      <c r="W65" s="158" t="s">
        <v>92</v>
      </c>
      <c r="X65" s="158" t="s">
        <v>497</v>
      </c>
      <c r="Y65" s="158" t="s">
        <v>85</v>
      </c>
      <c r="Z65" s="80"/>
      <c r="AA65" s="80"/>
      <c r="AB65" s="80"/>
      <c r="AC65" s="80"/>
      <c r="AD65" s="80"/>
      <c r="AE65" s="80"/>
      <c r="AF65" s="80"/>
      <c r="AG65" s="80"/>
      <c r="AH65" s="80"/>
    </row>
    <row r="66" spans="1:34" ht="18.75" customHeight="1">
      <c r="A66" s="160" t="s">
        <v>498</v>
      </c>
      <c r="B66" s="158">
        <v>2017</v>
      </c>
      <c r="C66" s="158" t="s">
        <v>484</v>
      </c>
      <c r="D66" s="198" t="str">
        <f>IF(G66&lt;1,0, IF(G66&lt;=Banding!C$2,"C1",IF(G66&lt;=Banding!C$3,"C2",IF(G66&lt;=Banding!C$4,"C3",IF(G66&lt;=Banding!C$5,"C4",IF(G66&lt;=Banding!C$6,"C5",FALSE()))))))</f>
        <v>C2</v>
      </c>
      <c r="E66" s="199">
        <f>VLOOKUP(D66,Banding!W$2:X$17,2,FALSE())</f>
        <v>7000</v>
      </c>
      <c r="F66" s="164">
        <v>12</v>
      </c>
      <c r="G66" s="200">
        <f t="shared" si="2"/>
        <v>12</v>
      </c>
      <c r="H66" s="174" t="s">
        <v>85</v>
      </c>
      <c r="I66" s="203" t="s">
        <v>499</v>
      </c>
      <c r="J66" s="158" t="s">
        <v>500</v>
      </c>
      <c r="K66" s="158" t="s">
        <v>501</v>
      </c>
      <c r="L66" s="158" t="s">
        <v>89</v>
      </c>
      <c r="M66" s="158" t="s">
        <v>502</v>
      </c>
      <c r="N66" s="158" t="s">
        <v>503</v>
      </c>
      <c r="O66" s="165" t="s">
        <v>490</v>
      </c>
      <c r="P66" s="158">
        <v>2.7</v>
      </c>
      <c r="Q66" s="158"/>
      <c r="R66" s="158" t="s">
        <v>85</v>
      </c>
      <c r="S66" s="158">
        <v>8</v>
      </c>
      <c r="T66" s="158"/>
      <c r="U66" s="158"/>
      <c r="V66" s="158"/>
      <c r="W66" s="158" t="s">
        <v>92</v>
      </c>
      <c r="X66" s="158" t="s">
        <v>491</v>
      </c>
      <c r="Y66" s="158" t="s">
        <v>85</v>
      </c>
      <c r="Z66" s="80"/>
      <c r="AA66" s="80"/>
      <c r="AB66" s="80"/>
      <c r="AC66" s="80"/>
      <c r="AD66" s="80"/>
      <c r="AE66" s="80"/>
      <c r="AF66" s="80"/>
      <c r="AG66" s="80"/>
      <c r="AH66" s="80"/>
    </row>
    <row r="67" spans="1:34" ht="18.75" customHeight="1">
      <c r="A67" s="160" t="s">
        <v>504</v>
      </c>
      <c r="B67" s="158">
        <v>2018</v>
      </c>
      <c r="C67" s="158" t="s">
        <v>484</v>
      </c>
      <c r="D67" s="198" t="str">
        <f>IF(G67&lt;1,0, IF(G67&lt;=Banding!C$2,"C1",IF(G67&lt;=Banding!C$3,"C2",IF(G67&lt;=Banding!C$4,"C3",IF(G67&lt;=Banding!C$5,"C4",IF(G67&lt;=Banding!C$6,"C5",FALSE()))))))</f>
        <v>C2</v>
      </c>
      <c r="E67" s="199">
        <f>VLOOKUP(D67,Banding!W$2:X$17,2,FALSE())</f>
        <v>7000</v>
      </c>
      <c r="F67" s="164">
        <v>12</v>
      </c>
      <c r="G67" s="200">
        <f t="shared" si="2"/>
        <v>12</v>
      </c>
      <c r="H67" s="174" t="s">
        <v>85</v>
      </c>
      <c r="I67" s="203" t="s">
        <v>505</v>
      </c>
      <c r="J67" s="158" t="s">
        <v>506</v>
      </c>
      <c r="K67" s="158" t="s">
        <v>507</v>
      </c>
      <c r="L67" s="158" t="s">
        <v>89</v>
      </c>
      <c r="M67" s="158" t="s">
        <v>502</v>
      </c>
      <c r="N67" s="158" t="s">
        <v>105</v>
      </c>
      <c r="O67" s="165" t="s">
        <v>490</v>
      </c>
      <c r="P67" s="158"/>
      <c r="Q67" s="158"/>
      <c r="R67" s="158" t="s">
        <v>85</v>
      </c>
      <c r="S67" s="158">
        <v>7</v>
      </c>
      <c r="T67" s="158"/>
      <c r="U67" s="158"/>
      <c r="V67" s="158"/>
      <c r="W67" s="158" t="s">
        <v>92</v>
      </c>
      <c r="X67" s="158" t="s">
        <v>491</v>
      </c>
      <c r="Y67" s="158" t="s">
        <v>85</v>
      </c>
      <c r="Z67" s="80"/>
      <c r="AA67" s="80"/>
      <c r="AB67" s="80"/>
      <c r="AC67" s="80"/>
      <c r="AD67" s="80"/>
      <c r="AE67" s="80"/>
      <c r="AF67" s="80"/>
      <c r="AG67" s="80"/>
      <c r="AH67" s="80"/>
    </row>
    <row r="68" spans="1:34" ht="18.75" customHeight="1">
      <c r="A68" s="160" t="s">
        <v>508</v>
      </c>
      <c r="B68" s="158">
        <v>2000</v>
      </c>
      <c r="C68" s="158" t="s">
        <v>484</v>
      </c>
      <c r="D68" s="198" t="str">
        <f>IF(G68&lt;1,0, IF(G68&lt;=Banding!C$2,"C1",IF(G68&lt;=Banding!C$3,"C2",IF(G68&lt;=Banding!C$4,"C3",IF(G68&lt;=Banding!C$5,"C4",IF(G68&lt;=Banding!C$6,"C5",FALSE()))))))</f>
        <v>C2</v>
      </c>
      <c r="E68" s="199">
        <f>VLOOKUP(D68,Banding!W$2:X$17,2,FALSE())</f>
        <v>7000</v>
      </c>
      <c r="F68" s="164">
        <v>12</v>
      </c>
      <c r="G68" s="200">
        <f t="shared" si="2"/>
        <v>12</v>
      </c>
      <c r="H68" s="174" t="s">
        <v>85</v>
      </c>
      <c r="I68" s="203" t="s">
        <v>509</v>
      </c>
      <c r="J68" s="158" t="s">
        <v>510</v>
      </c>
      <c r="K68" s="158" t="s">
        <v>511</v>
      </c>
      <c r="L68" s="158" t="s">
        <v>89</v>
      </c>
      <c r="M68" s="158" t="s">
        <v>512</v>
      </c>
      <c r="N68" s="158" t="s">
        <v>105</v>
      </c>
      <c r="O68" s="165" t="s">
        <v>490</v>
      </c>
      <c r="P68" s="158"/>
      <c r="Q68" s="158"/>
      <c r="R68" s="158" t="s">
        <v>513</v>
      </c>
      <c r="S68" s="158">
        <v>7</v>
      </c>
      <c r="T68" s="158"/>
      <c r="U68" s="158"/>
      <c r="V68" s="158"/>
      <c r="W68" s="158" t="s">
        <v>92</v>
      </c>
      <c r="X68" s="158" t="s">
        <v>491</v>
      </c>
      <c r="Y68" s="158" t="s">
        <v>85</v>
      </c>
      <c r="Z68" s="80"/>
      <c r="AA68" s="80"/>
      <c r="AB68" s="80"/>
      <c r="AC68" s="80"/>
      <c r="AD68" s="80"/>
      <c r="AE68" s="80"/>
      <c r="AF68" s="80"/>
      <c r="AG68" s="80"/>
      <c r="AH68" s="80"/>
    </row>
    <row r="69" spans="1:34" ht="18.75" customHeight="1">
      <c r="A69" s="160" t="s">
        <v>514</v>
      </c>
      <c r="B69" s="158">
        <v>2008</v>
      </c>
      <c r="C69" s="158" t="s">
        <v>484</v>
      </c>
      <c r="D69" s="198" t="str">
        <f>IF(G69&lt;1,0, IF(G69&lt;=Banding!C$2,"C1",IF(G69&lt;=Banding!C$3,"C2",IF(G69&lt;=Banding!C$4,"C3",IF(G69&lt;=Banding!C$5,"C4",IF(G69&lt;=Banding!C$6,"C5",FALSE()))))))</f>
        <v>C2</v>
      </c>
      <c r="E69" s="199">
        <f>VLOOKUP(D69,Banding!W$2:X$17,2,FALSE())</f>
        <v>7000</v>
      </c>
      <c r="F69" s="164">
        <v>12</v>
      </c>
      <c r="G69" s="200">
        <f t="shared" si="2"/>
        <v>12</v>
      </c>
      <c r="H69" s="174" t="s">
        <v>85</v>
      </c>
      <c r="I69" s="203" t="s">
        <v>515</v>
      </c>
      <c r="J69" s="158" t="s">
        <v>516</v>
      </c>
      <c r="K69" s="158" t="s">
        <v>517</v>
      </c>
      <c r="L69" s="158" t="s">
        <v>89</v>
      </c>
      <c r="M69" s="158" t="s">
        <v>488</v>
      </c>
      <c r="N69" s="158" t="s">
        <v>105</v>
      </c>
      <c r="O69" s="165" t="s">
        <v>490</v>
      </c>
      <c r="P69" s="158"/>
      <c r="Q69" s="158"/>
      <c r="R69" s="158" t="s">
        <v>85</v>
      </c>
      <c r="S69" s="158">
        <v>17</v>
      </c>
      <c r="T69" s="158"/>
      <c r="U69" s="158"/>
      <c r="V69" s="158"/>
      <c r="W69" s="158" t="s">
        <v>92</v>
      </c>
      <c r="X69" s="158" t="s">
        <v>491</v>
      </c>
      <c r="Y69" s="158" t="s">
        <v>85</v>
      </c>
      <c r="Z69" s="80"/>
      <c r="AA69" s="80"/>
      <c r="AB69" s="80"/>
      <c r="AC69" s="80"/>
      <c r="AD69" s="80"/>
      <c r="AE69" s="80"/>
      <c r="AF69" s="80"/>
      <c r="AG69" s="80"/>
      <c r="AH69" s="80"/>
    </row>
    <row r="70" spans="1:34" ht="18.75" customHeight="1">
      <c r="A70" s="160" t="s">
        <v>518</v>
      </c>
      <c r="B70" s="158">
        <v>2012</v>
      </c>
      <c r="C70" s="158" t="s">
        <v>484</v>
      </c>
      <c r="D70" s="198" t="str">
        <f>IF(G70&lt;1,0, IF(G70&lt;=Banding!C$2,"C1",IF(G70&lt;=Banding!C$3,"C2",IF(G70&lt;=Banding!C$4,"C3",IF(G70&lt;=Banding!C$5,"C4",IF(G70&lt;=Banding!C$6,"C5",FALSE()))))))</f>
        <v>C2</v>
      </c>
      <c r="E70" s="199">
        <f>VLOOKUP(D70,Banding!W$2:X$17,2,FALSE())</f>
        <v>7000</v>
      </c>
      <c r="F70" s="164">
        <v>12</v>
      </c>
      <c r="G70" s="200">
        <f t="shared" si="2"/>
        <v>12</v>
      </c>
      <c r="H70" s="174" t="s">
        <v>85</v>
      </c>
      <c r="I70" s="202" t="s">
        <v>519</v>
      </c>
      <c r="J70" s="158" t="s">
        <v>520</v>
      </c>
      <c r="K70" s="158" t="s">
        <v>521</v>
      </c>
      <c r="L70" s="158" t="s">
        <v>89</v>
      </c>
      <c r="M70" s="158" t="s">
        <v>502</v>
      </c>
      <c r="N70" s="158" t="s">
        <v>105</v>
      </c>
      <c r="O70" s="165" t="s">
        <v>490</v>
      </c>
      <c r="P70" s="158"/>
      <c r="Q70" s="158"/>
      <c r="R70" s="158" t="s">
        <v>85</v>
      </c>
      <c r="S70" s="158">
        <v>13</v>
      </c>
      <c r="T70" s="158"/>
      <c r="U70" s="158"/>
      <c r="V70" s="158"/>
      <c r="W70" s="158" t="s">
        <v>92</v>
      </c>
      <c r="X70" s="158" t="s">
        <v>491</v>
      </c>
      <c r="Y70" s="158" t="s">
        <v>85</v>
      </c>
      <c r="Z70" s="80"/>
      <c r="AA70" s="80"/>
      <c r="AB70" s="80"/>
      <c r="AC70" s="80"/>
      <c r="AD70" s="80"/>
      <c r="AE70" s="80"/>
      <c r="AF70" s="80"/>
      <c r="AG70" s="80"/>
      <c r="AH70" s="80"/>
    </row>
    <row r="71" spans="1:34" ht="18.75" customHeight="1">
      <c r="A71" s="160" t="s">
        <v>522</v>
      </c>
      <c r="B71" s="158">
        <v>1893</v>
      </c>
      <c r="C71" s="158" t="s">
        <v>484</v>
      </c>
      <c r="D71" s="198" t="str">
        <f>IF(G71&lt;1,0, IF(G71&lt;=Banding!C$2,"C1",IF(G71&lt;=Banding!C$3,"C2",IF(G71&lt;=Banding!C$4,"C3",IF(G71&lt;=Banding!C$5,"C4",IF(G71&lt;=Banding!C$6,"C5",FALSE()))))))</f>
        <v>C3</v>
      </c>
      <c r="E71" s="199">
        <f>VLOOKUP(D71,Banding!W$2:X$17,2,FALSE())</f>
        <v>9350</v>
      </c>
      <c r="F71" s="164">
        <v>26</v>
      </c>
      <c r="G71" s="200">
        <f t="shared" si="2"/>
        <v>26</v>
      </c>
      <c r="H71" s="174" t="s">
        <v>85</v>
      </c>
      <c r="I71" s="203" t="s">
        <v>523</v>
      </c>
      <c r="J71" s="158" t="s">
        <v>524</v>
      </c>
      <c r="K71" s="158" t="s">
        <v>525</v>
      </c>
      <c r="L71" s="158" t="s">
        <v>89</v>
      </c>
      <c r="M71" s="158" t="s">
        <v>526</v>
      </c>
      <c r="N71" s="158" t="s">
        <v>527</v>
      </c>
      <c r="O71" s="165" t="s">
        <v>490</v>
      </c>
      <c r="P71" s="158"/>
      <c r="Q71" s="158"/>
      <c r="R71" s="158" t="s">
        <v>528</v>
      </c>
      <c r="S71" s="158">
        <v>10</v>
      </c>
      <c r="T71" s="158"/>
      <c r="U71" s="158"/>
      <c r="V71" s="158"/>
      <c r="W71" s="158" t="s">
        <v>92</v>
      </c>
      <c r="X71" s="158" t="s">
        <v>491</v>
      </c>
      <c r="Y71" s="158" t="s">
        <v>85</v>
      </c>
      <c r="Z71" s="80"/>
      <c r="AA71" s="80"/>
      <c r="AB71" s="80"/>
      <c r="AC71" s="80"/>
      <c r="AD71" s="80"/>
      <c r="AE71" s="80"/>
      <c r="AF71" s="80"/>
      <c r="AG71" s="80"/>
      <c r="AH71" s="80"/>
    </row>
    <row r="72" spans="1:34" ht="18.75" customHeight="1">
      <c r="A72" s="160" t="s">
        <v>529</v>
      </c>
      <c r="B72" s="158">
        <v>2003</v>
      </c>
      <c r="C72" s="158" t="s">
        <v>484</v>
      </c>
      <c r="D72" s="198" t="str">
        <f>IF(G72&lt;1,0, IF(G72&lt;=Banding!C$2,"C1",IF(G72&lt;=Banding!C$3,"C2",IF(G72&lt;=Banding!C$4,"C3",IF(G72&lt;=Banding!C$5,"C4",IF(G72&lt;=Banding!C$6,"C5",FALSE()))))))</f>
        <v>C3</v>
      </c>
      <c r="E72" s="199">
        <f>VLOOKUP(D72,Banding!W$2:X$17,2,FALSE())</f>
        <v>9350</v>
      </c>
      <c r="F72" s="164">
        <v>45</v>
      </c>
      <c r="G72" s="200">
        <f t="shared" si="2"/>
        <v>45</v>
      </c>
      <c r="H72" s="174" t="s">
        <v>85</v>
      </c>
      <c r="I72" s="203" t="s">
        <v>530</v>
      </c>
      <c r="J72" s="158" t="s">
        <v>531</v>
      </c>
      <c r="K72" s="158" t="s">
        <v>532</v>
      </c>
      <c r="L72" s="158" t="s">
        <v>89</v>
      </c>
      <c r="M72" s="158" t="s">
        <v>488</v>
      </c>
      <c r="N72" s="158" t="s">
        <v>105</v>
      </c>
      <c r="O72" s="165" t="s">
        <v>490</v>
      </c>
      <c r="P72" s="158">
        <v>3.6</v>
      </c>
      <c r="Q72" s="158"/>
      <c r="R72" s="158" t="s">
        <v>85</v>
      </c>
      <c r="S72" s="158">
        <v>22</v>
      </c>
      <c r="T72" s="158"/>
      <c r="U72" s="158"/>
      <c r="V72" s="158"/>
      <c r="W72" s="158" t="s">
        <v>92</v>
      </c>
      <c r="X72" s="158" t="s">
        <v>491</v>
      </c>
      <c r="Y72" s="158" t="s">
        <v>85</v>
      </c>
      <c r="Z72" s="80"/>
      <c r="AA72" s="80"/>
      <c r="AB72" s="80"/>
      <c r="AC72" s="80"/>
      <c r="AD72" s="80"/>
      <c r="AE72" s="80"/>
      <c r="AF72" s="80"/>
      <c r="AG72" s="80"/>
      <c r="AH72" s="80"/>
    </row>
    <row r="73" spans="1:34" ht="18.75" customHeight="1">
      <c r="A73" s="160" t="s">
        <v>533</v>
      </c>
      <c r="B73" s="158">
        <v>2016</v>
      </c>
      <c r="C73" s="158" t="s">
        <v>484</v>
      </c>
      <c r="D73" s="198" t="str">
        <f>IF(G73&lt;1,0, IF(G73&lt;=Banding!C$2,"C1",IF(G73&lt;=Banding!C$3,"C2",IF(G73&lt;=Banding!C$4,"C3",IF(G73&lt;=Banding!C$5,"C4",IF(G73&lt;=Banding!C$6,"C5",FALSE()))))))</f>
        <v>C2</v>
      </c>
      <c r="E73" s="199">
        <f>VLOOKUP(D73,Banding!W$2:X$17,2,FALSE())</f>
        <v>7000</v>
      </c>
      <c r="F73" s="164">
        <v>12</v>
      </c>
      <c r="G73" s="200">
        <f t="shared" si="2"/>
        <v>12</v>
      </c>
      <c r="H73" s="174" t="s">
        <v>85</v>
      </c>
      <c r="I73" s="203" t="s">
        <v>534</v>
      </c>
      <c r="J73" s="158" t="s">
        <v>535</v>
      </c>
      <c r="K73" s="158" t="s">
        <v>536</v>
      </c>
      <c r="L73" s="158" t="s">
        <v>89</v>
      </c>
      <c r="M73" s="158" t="s">
        <v>537</v>
      </c>
      <c r="N73" s="158" t="s">
        <v>538</v>
      </c>
      <c r="O73" s="165" t="s">
        <v>490</v>
      </c>
      <c r="P73" s="158"/>
      <c r="Q73" s="158"/>
      <c r="R73" s="158" t="s">
        <v>85</v>
      </c>
      <c r="S73" s="158">
        <v>9</v>
      </c>
      <c r="T73" s="158"/>
      <c r="U73" s="158"/>
      <c r="V73" s="158"/>
      <c r="W73" s="158" t="s">
        <v>92</v>
      </c>
      <c r="X73" s="158" t="s">
        <v>491</v>
      </c>
      <c r="Y73" s="158" t="s">
        <v>85</v>
      </c>
      <c r="Z73" s="80"/>
      <c r="AA73" s="80"/>
      <c r="AB73" s="80"/>
      <c r="AC73" s="80"/>
      <c r="AD73" s="80"/>
      <c r="AE73" s="80"/>
      <c r="AF73" s="80"/>
      <c r="AG73" s="80"/>
      <c r="AH73" s="80"/>
    </row>
    <row r="74" spans="1:34" ht="18.75" customHeight="1">
      <c r="A74" s="160" t="s">
        <v>539</v>
      </c>
      <c r="B74" s="158">
        <v>2017</v>
      </c>
      <c r="C74" s="158" t="s">
        <v>484</v>
      </c>
      <c r="D74" s="198" t="str">
        <f>IF(G74&lt;1,0, IF(G74&lt;=Banding!C$2,"C1",IF(G74&lt;=Banding!C$3,"C2",IF(G74&lt;=Banding!C$4,"C3",IF(G74&lt;=Banding!C$5,"C4",IF(G74&lt;=Banding!C$6,"C5",FALSE()))))))</f>
        <v>C2</v>
      </c>
      <c r="E74" s="199">
        <f>VLOOKUP(D74,Banding!W$2:X$17,2,FALSE())</f>
        <v>7000</v>
      </c>
      <c r="F74" s="164">
        <v>12</v>
      </c>
      <c r="G74" s="200">
        <f t="shared" si="2"/>
        <v>12</v>
      </c>
      <c r="H74" s="174" t="s">
        <v>85</v>
      </c>
      <c r="I74" s="202" t="s">
        <v>540</v>
      </c>
      <c r="J74" s="158" t="s">
        <v>541</v>
      </c>
      <c r="K74" s="158" t="s">
        <v>542</v>
      </c>
      <c r="L74" s="158" t="s">
        <v>89</v>
      </c>
      <c r="M74" s="158" t="s">
        <v>488</v>
      </c>
      <c r="N74" s="158" t="s">
        <v>543</v>
      </c>
      <c r="O74" s="165" t="s">
        <v>490</v>
      </c>
      <c r="P74" s="158"/>
      <c r="Q74" s="158"/>
      <c r="R74" s="158" t="s">
        <v>85</v>
      </c>
      <c r="S74" s="158">
        <v>8</v>
      </c>
      <c r="T74" s="158"/>
      <c r="U74" s="158"/>
      <c r="V74" s="158"/>
      <c r="W74" s="158" t="s">
        <v>92</v>
      </c>
      <c r="X74" s="158" t="s">
        <v>491</v>
      </c>
      <c r="Y74" s="158" t="s">
        <v>85</v>
      </c>
      <c r="Z74" s="80"/>
      <c r="AA74" s="80"/>
      <c r="AB74" s="80"/>
      <c r="AC74" s="80"/>
      <c r="AD74" s="80"/>
      <c r="AE74" s="80"/>
      <c r="AF74" s="80"/>
      <c r="AG74" s="80"/>
      <c r="AH74" s="80"/>
    </row>
    <row r="75" spans="1:34" ht="18.75" customHeight="1">
      <c r="A75" s="160" t="s">
        <v>544</v>
      </c>
      <c r="B75" s="158">
        <v>2000</v>
      </c>
      <c r="C75" s="158" t="s">
        <v>484</v>
      </c>
      <c r="D75" s="198" t="str">
        <f>IF(G75&lt;1,0, IF(G75&lt;=Banding!C$2,"C1",IF(G75&lt;=Banding!C$3,"C2",IF(G75&lt;=Banding!C$4,"C3",IF(G75&lt;=Banding!C$5,"C4",IF(G75&lt;=Banding!C$6,"C5",FALSE()))))))</f>
        <v>C2</v>
      </c>
      <c r="E75" s="199">
        <f>VLOOKUP(D75,Banding!W$2:X$17,2,FALSE())</f>
        <v>7000</v>
      </c>
      <c r="F75" s="164">
        <v>12</v>
      </c>
      <c r="G75" s="200">
        <f t="shared" si="2"/>
        <v>12</v>
      </c>
      <c r="H75" s="174" t="s">
        <v>85</v>
      </c>
      <c r="I75" s="203" t="s">
        <v>545</v>
      </c>
      <c r="J75" s="158" t="s">
        <v>546</v>
      </c>
      <c r="K75" s="158" t="s">
        <v>547</v>
      </c>
      <c r="L75" s="158" t="s">
        <v>89</v>
      </c>
      <c r="M75" s="158" t="s">
        <v>548</v>
      </c>
      <c r="N75" s="158" t="s">
        <v>549</v>
      </c>
      <c r="O75" s="165" t="s">
        <v>490</v>
      </c>
      <c r="P75" s="158"/>
      <c r="Q75" s="158"/>
      <c r="R75" s="158" t="s">
        <v>85</v>
      </c>
      <c r="S75" s="158">
        <v>25</v>
      </c>
      <c r="T75" s="158"/>
      <c r="U75" s="158"/>
      <c r="V75" s="158"/>
      <c r="W75" s="158" t="s">
        <v>92</v>
      </c>
      <c r="X75" s="158" t="s">
        <v>491</v>
      </c>
      <c r="Y75" s="158" t="s">
        <v>85</v>
      </c>
      <c r="Z75" s="80"/>
      <c r="AA75" s="80"/>
      <c r="AB75" s="80"/>
      <c r="AC75" s="80"/>
      <c r="AD75" s="80"/>
      <c r="AE75" s="80"/>
      <c r="AF75" s="80"/>
      <c r="AG75" s="80"/>
      <c r="AH75" s="80"/>
    </row>
    <row r="76" spans="1:34" ht="18.75" customHeight="1">
      <c r="A76" s="160" t="s">
        <v>550</v>
      </c>
      <c r="B76" s="158">
        <v>1984</v>
      </c>
      <c r="C76" s="158" t="s">
        <v>484</v>
      </c>
      <c r="D76" s="198" t="str">
        <f>IF(G76&lt;1,0, IF(G76&lt;=Banding!C$2,"C1",IF(G76&lt;=Banding!C$3,"C2",IF(G76&lt;=Banding!C$4,"C3",IF(G76&lt;=Banding!C$5,"C4",IF(G76&lt;=Banding!C$6,"C5",FALSE()))))))</f>
        <v>C1</v>
      </c>
      <c r="E76" s="199">
        <f>VLOOKUP(D76,Banding!W$2:X$17,2,FALSE())</f>
        <v>5000</v>
      </c>
      <c r="F76" s="164">
        <v>8</v>
      </c>
      <c r="G76" s="200">
        <f t="shared" si="2"/>
        <v>8</v>
      </c>
      <c r="H76" s="174" t="s">
        <v>85</v>
      </c>
      <c r="I76" s="202" t="s">
        <v>551</v>
      </c>
      <c r="J76" s="158" t="s">
        <v>552</v>
      </c>
      <c r="K76" s="158" t="s">
        <v>553</v>
      </c>
      <c r="L76" s="158" t="s">
        <v>89</v>
      </c>
      <c r="M76" s="158" t="s">
        <v>554</v>
      </c>
      <c r="N76" s="158" t="s">
        <v>538</v>
      </c>
      <c r="O76" s="165" t="s">
        <v>490</v>
      </c>
      <c r="P76" s="158"/>
      <c r="Q76" s="158"/>
      <c r="R76" s="158" t="s">
        <v>555</v>
      </c>
      <c r="S76" s="158">
        <v>12</v>
      </c>
      <c r="T76" s="158"/>
      <c r="U76" s="158"/>
      <c r="V76" s="158"/>
      <c r="W76" s="158" t="s">
        <v>92</v>
      </c>
      <c r="X76" s="158" t="s">
        <v>491</v>
      </c>
      <c r="Y76" s="158" t="s">
        <v>85</v>
      </c>
      <c r="Z76" s="80"/>
      <c r="AA76" s="80"/>
      <c r="AB76" s="80"/>
      <c r="AC76" s="80"/>
      <c r="AD76" s="80"/>
      <c r="AE76" s="80"/>
      <c r="AF76" s="80"/>
      <c r="AG76" s="80"/>
      <c r="AH76" s="80"/>
    </row>
    <row r="77" spans="1:34" ht="18.75" customHeight="1">
      <c r="A77" s="161" t="s">
        <v>556</v>
      </c>
      <c r="B77" s="158">
        <v>2010</v>
      </c>
      <c r="C77" s="158" t="s">
        <v>557</v>
      </c>
      <c r="D77" s="198" t="str">
        <f>IF(G77&lt;1,0, IF(G77&lt;=Banding!C$2,"C1",IF(G77&lt;=Banding!C$3,"C2",IF(G77&lt;=Banding!C$4,"C3",IF(G77&lt;=Banding!C$5,"C4",IF(G77&lt;=Banding!C$6,"C5",FALSE()))))))</f>
        <v>C2</v>
      </c>
      <c r="E77" s="199">
        <f>VLOOKUP(D77,Banding!W$2:X$17,2,FALSE())</f>
        <v>7000</v>
      </c>
      <c r="F77" s="164">
        <v>25</v>
      </c>
      <c r="G77" s="200">
        <f t="shared" si="2"/>
        <v>25</v>
      </c>
      <c r="H77" s="174" t="s">
        <v>85</v>
      </c>
      <c r="I77" s="165" t="s">
        <v>558</v>
      </c>
      <c r="J77" s="225" t="s">
        <v>559</v>
      </c>
      <c r="K77" s="158"/>
      <c r="L77" s="158" t="s">
        <v>560</v>
      </c>
      <c r="M77" s="158" t="s">
        <v>561</v>
      </c>
      <c r="N77" s="158"/>
      <c r="O77" s="165" t="s">
        <v>562</v>
      </c>
      <c r="P77" s="158"/>
      <c r="Q77" s="158"/>
      <c r="R77" s="158" t="s">
        <v>85</v>
      </c>
      <c r="S77" s="158">
        <v>15</v>
      </c>
      <c r="T77" s="158"/>
      <c r="U77" s="158"/>
      <c r="V77" s="158"/>
      <c r="W77" s="158" t="s">
        <v>293</v>
      </c>
      <c r="X77" s="158" t="s">
        <v>210</v>
      </c>
      <c r="Y77" s="158" t="s">
        <v>85</v>
      </c>
      <c r="Z77" s="80"/>
      <c r="AA77" s="80"/>
      <c r="AB77" s="80"/>
      <c r="AC77" s="80"/>
      <c r="AD77" s="80"/>
      <c r="AE77" s="80"/>
      <c r="AF77" s="80"/>
      <c r="AG77" s="80"/>
      <c r="AH77" s="80"/>
    </row>
    <row r="78" spans="1:34" ht="18.75" customHeight="1">
      <c r="A78" s="161" t="s">
        <v>563</v>
      </c>
      <c r="B78" s="158">
        <v>2016</v>
      </c>
      <c r="C78" s="158" t="s">
        <v>557</v>
      </c>
      <c r="D78" s="198" t="str">
        <f>IF(G78&lt;1,0, IF(G78&lt;=Banding!C$2,"C1",IF(G78&lt;=Banding!C$3,"C2",IF(G78&lt;=Banding!C$4,"C3",IF(G78&lt;=Banding!C$5,"C4",IF(G78&lt;=Banding!C$6,"C5",FALSE()))))))</f>
        <v>C1</v>
      </c>
      <c r="E78" s="199">
        <f>VLOOKUP(D78,Banding!W$2:X$17,2,FALSE())</f>
        <v>5000</v>
      </c>
      <c r="F78" s="164">
        <v>10</v>
      </c>
      <c r="G78" s="200">
        <f t="shared" si="2"/>
        <v>10</v>
      </c>
      <c r="H78" s="174" t="s">
        <v>85</v>
      </c>
      <c r="I78" s="165" t="s">
        <v>564</v>
      </c>
      <c r="J78" s="158" t="s">
        <v>565</v>
      </c>
      <c r="K78" s="158"/>
      <c r="L78" s="158" t="s">
        <v>560</v>
      </c>
      <c r="M78" s="158" t="s">
        <v>561</v>
      </c>
      <c r="N78" s="158"/>
      <c r="O78" s="226" t="s">
        <v>562</v>
      </c>
      <c r="P78" s="158">
        <v>0.1</v>
      </c>
      <c r="Q78" s="158"/>
      <c r="R78" s="158" t="s">
        <v>85</v>
      </c>
      <c r="S78" s="158">
        <v>9</v>
      </c>
      <c r="T78" s="158"/>
      <c r="U78" s="158"/>
      <c r="V78" s="158"/>
      <c r="W78" s="158" t="s">
        <v>92</v>
      </c>
      <c r="X78" s="158" t="s">
        <v>210</v>
      </c>
      <c r="Y78" s="158" t="s">
        <v>85</v>
      </c>
      <c r="Z78" s="80"/>
      <c r="AA78" s="80"/>
      <c r="AB78" s="80"/>
      <c r="AC78" s="80"/>
      <c r="AD78" s="80"/>
      <c r="AE78" s="80"/>
      <c r="AF78" s="80"/>
      <c r="AG78" s="80"/>
      <c r="AH78" s="80"/>
    </row>
    <row r="79" spans="1:34" ht="18.75" customHeight="1">
      <c r="A79" s="161" t="s">
        <v>566</v>
      </c>
      <c r="B79" s="158">
        <v>1994</v>
      </c>
      <c r="C79" s="158" t="s">
        <v>557</v>
      </c>
      <c r="D79" s="198" t="str">
        <f>IF(G79&lt;1,0, IF(G79&lt;=Banding!C$2,"C1",IF(G79&lt;=Banding!C$3,"C2",IF(G79&lt;=Banding!C$4,"C3",IF(G79&lt;=Banding!C$5,"C4",IF(G79&lt;=Banding!C$6,"C5",FALSE()))))))</f>
        <v>C1</v>
      </c>
      <c r="E79" s="199">
        <f>VLOOKUP(D79,Banding!W$2:X$17,2,FALSE())</f>
        <v>5000</v>
      </c>
      <c r="F79" s="164">
        <v>8</v>
      </c>
      <c r="G79" s="200">
        <f t="shared" si="2"/>
        <v>8</v>
      </c>
      <c r="H79" s="174" t="s">
        <v>85</v>
      </c>
      <c r="I79" s="165" t="s">
        <v>567</v>
      </c>
      <c r="J79" s="227" t="s">
        <v>568</v>
      </c>
      <c r="K79" s="158"/>
      <c r="L79" s="158" t="s">
        <v>560</v>
      </c>
      <c r="M79" s="158" t="s">
        <v>561</v>
      </c>
      <c r="N79" s="158"/>
      <c r="O79" s="226" t="s">
        <v>562</v>
      </c>
      <c r="P79" s="158">
        <v>0.5</v>
      </c>
      <c r="Q79" s="158"/>
      <c r="R79" s="158" t="s">
        <v>85</v>
      </c>
      <c r="S79" s="158">
        <v>31</v>
      </c>
      <c r="T79" s="158"/>
      <c r="U79" s="158"/>
      <c r="V79" s="158"/>
      <c r="W79" s="158" t="s">
        <v>92</v>
      </c>
      <c r="X79" s="158" t="s">
        <v>210</v>
      </c>
      <c r="Y79" s="158" t="s">
        <v>85</v>
      </c>
      <c r="Z79" s="80"/>
      <c r="AA79" s="80"/>
      <c r="AB79" s="80"/>
      <c r="AC79" s="80"/>
      <c r="AD79" s="80"/>
      <c r="AE79" s="80"/>
      <c r="AF79" s="80"/>
      <c r="AG79" s="80"/>
      <c r="AH79" s="80"/>
    </row>
    <row r="80" spans="1:34" ht="18.75" customHeight="1">
      <c r="A80" s="161" t="s">
        <v>569</v>
      </c>
      <c r="B80" s="158">
        <v>2022</v>
      </c>
      <c r="C80" s="158" t="s">
        <v>557</v>
      </c>
      <c r="D80" s="198" t="str">
        <f>IF(G80&lt;1,0, IF(G80&lt;=Banding!C$2,"C1",IF(G80&lt;=Banding!C$3,"C2",IF(G80&lt;=Banding!C$4,"C3",IF(G80&lt;=Banding!C$5,"C4",IF(G80&lt;=Banding!C$6,"C5",FALSE()))))))</f>
        <v>C2</v>
      </c>
      <c r="E80" s="199">
        <f>VLOOKUP(D80,Banding!W$2:X$17,2,FALSE())</f>
        <v>7000</v>
      </c>
      <c r="F80" s="164">
        <v>25</v>
      </c>
      <c r="G80" s="200">
        <f t="shared" si="2"/>
        <v>25</v>
      </c>
      <c r="H80" s="174" t="s">
        <v>85</v>
      </c>
      <c r="I80" s="165" t="s">
        <v>570</v>
      </c>
      <c r="J80" s="158" t="s">
        <v>571</v>
      </c>
      <c r="K80" s="158"/>
      <c r="L80" s="158" t="s">
        <v>560</v>
      </c>
      <c r="M80" s="158" t="s">
        <v>561</v>
      </c>
      <c r="N80" s="158"/>
      <c r="O80" s="226" t="s">
        <v>562</v>
      </c>
      <c r="P80" s="158"/>
      <c r="Q80" s="158"/>
      <c r="R80" s="158" t="s">
        <v>85</v>
      </c>
      <c r="S80" s="158">
        <v>3</v>
      </c>
      <c r="T80" s="158"/>
      <c r="U80" s="158"/>
      <c r="V80" s="158"/>
      <c r="W80" s="158" t="s">
        <v>92</v>
      </c>
      <c r="X80" s="158" t="s">
        <v>572</v>
      </c>
      <c r="Y80" s="158" t="s">
        <v>85</v>
      </c>
      <c r="Z80" s="80"/>
      <c r="AA80" s="80"/>
      <c r="AB80" s="80"/>
      <c r="AC80" s="80"/>
      <c r="AD80" s="80"/>
      <c r="AE80" s="80"/>
      <c r="AF80" s="80"/>
      <c r="AG80" s="80"/>
      <c r="AH80" s="80"/>
    </row>
    <row r="81" spans="1:34" ht="18.75" customHeight="1">
      <c r="A81" s="161" t="s">
        <v>576</v>
      </c>
      <c r="B81" s="158">
        <v>1987</v>
      </c>
      <c r="C81" s="158" t="s">
        <v>557</v>
      </c>
      <c r="D81" s="198" t="str">
        <f>IF(G81&lt;1,0, IF(G81&lt;=Banding!C$2,"C1",IF(G81&lt;=Banding!C$3,"C2",IF(G81&lt;=Banding!C$4,"C3",IF(G81&lt;=Banding!C$5,"C4",IF(G81&lt;=Banding!C$6,"C5",FALSE()))))))</f>
        <v>C2</v>
      </c>
      <c r="E81" s="199">
        <f>VLOOKUP(D81,Banding!W$2:X$17,2,FALSE())</f>
        <v>7000</v>
      </c>
      <c r="F81" s="164"/>
      <c r="G81" s="164">
        <v>20</v>
      </c>
      <c r="H81" s="174" t="s">
        <v>85</v>
      </c>
      <c r="I81" s="165" t="s">
        <v>577</v>
      </c>
      <c r="J81" s="158" t="s">
        <v>578</v>
      </c>
      <c r="K81" s="158"/>
      <c r="L81" s="158" t="s">
        <v>560</v>
      </c>
      <c r="M81" s="158" t="s">
        <v>561</v>
      </c>
      <c r="N81" s="158"/>
      <c r="O81" s="226" t="s">
        <v>562</v>
      </c>
      <c r="P81" s="158">
        <v>1.4</v>
      </c>
      <c r="Q81" s="158"/>
      <c r="R81" s="158" t="s">
        <v>85</v>
      </c>
      <c r="S81" s="158">
        <v>38</v>
      </c>
      <c r="T81" s="158"/>
      <c r="U81" s="158"/>
      <c r="V81" s="158"/>
      <c r="W81" s="158" t="s">
        <v>92</v>
      </c>
      <c r="X81" s="158" t="s">
        <v>210</v>
      </c>
      <c r="Y81" s="158" t="s">
        <v>85</v>
      </c>
      <c r="Z81" s="80"/>
      <c r="AA81" s="80"/>
      <c r="AB81" s="80"/>
      <c r="AC81" s="80"/>
      <c r="AD81" s="80"/>
      <c r="AE81" s="80"/>
      <c r="AF81" s="80"/>
      <c r="AG81" s="80"/>
      <c r="AH81" s="80"/>
    </row>
    <row r="82" spans="1:34" ht="18.75" customHeight="1">
      <c r="A82" s="161" t="s">
        <v>579</v>
      </c>
      <c r="B82" s="158">
        <v>2009</v>
      </c>
      <c r="C82" s="158" t="s">
        <v>557</v>
      </c>
      <c r="D82" s="198" t="str">
        <f>IF(G82&lt;1,0, IF(G82&lt;=Banding!C$2,"C1",IF(G82&lt;=Banding!C$3,"C2",IF(G82&lt;=Banding!C$4,"C3",IF(G82&lt;=Banding!C$5,"C4",IF(G82&lt;=Banding!C$6,"C5",FALSE()))))))</f>
        <v>C2</v>
      </c>
      <c r="E82" s="199">
        <f>VLOOKUP(D82,Banding!W$2:X$17,2,FALSE())</f>
        <v>7000</v>
      </c>
      <c r="F82" s="164">
        <v>20</v>
      </c>
      <c r="G82" s="200">
        <f t="shared" ref="G82:G90" si="3">F82</f>
        <v>20</v>
      </c>
      <c r="H82" s="174" t="s">
        <v>85</v>
      </c>
      <c r="I82" s="165" t="s">
        <v>580</v>
      </c>
      <c r="J82" s="158" t="s">
        <v>581</v>
      </c>
      <c r="K82" s="158"/>
      <c r="L82" s="158" t="s">
        <v>560</v>
      </c>
      <c r="M82" s="158" t="s">
        <v>561</v>
      </c>
      <c r="N82" s="158"/>
      <c r="O82" s="165" t="s">
        <v>562</v>
      </c>
      <c r="P82" s="158">
        <v>0.5</v>
      </c>
      <c r="Q82" s="158"/>
      <c r="R82" s="158" t="s">
        <v>85</v>
      </c>
      <c r="S82" s="158">
        <v>16</v>
      </c>
      <c r="T82" s="158"/>
      <c r="U82" s="158"/>
      <c r="V82" s="158"/>
      <c r="W82" s="158" t="s">
        <v>111</v>
      </c>
      <c r="X82" s="158" t="s">
        <v>210</v>
      </c>
      <c r="Y82" s="158" t="s">
        <v>85</v>
      </c>
      <c r="Z82" s="80"/>
      <c r="AA82" s="80"/>
      <c r="AB82" s="80"/>
      <c r="AC82" s="80"/>
      <c r="AD82" s="80"/>
      <c r="AE82" s="80"/>
      <c r="AF82" s="80"/>
      <c r="AG82" s="80"/>
      <c r="AH82" s="80"/>
    </row>
    <row r="83" spans="1:34" ht="18.75" customHeight="1">
      <c r="A83" s="161" t="s">
        <v>582</v>
      </c>
      <c r="B83" s="158">
        <v>2009</v>
      </c>
      <c r="C83" s="158" t="s">
        <v>557</v>
      </c>
      <c r="D83" s="198" t="str">
        <f>IF(G83&lt;1,0, IF(G83&lt;=Banding!C$2,"C1",IF(G83&lt;=Banding!C$3,"C2",IF(G83&lt;=Banding!C$4,"C3",IF(G83&lt;=Banding!C$5,"C4",IF(G83&lt;=Banding!C$6,"C5",FALSE()))))))</f>
        <v>C2</v>
      </c>
      <c r="E83" s="199">
        <f>VLOOKUP(D83,Banding!W$2:X$17,2,FALSE())</f>
        <v>7000</v>
      </c>
      <c r="F83" s="164">
        <v>20</v>
      </c>
      <c r="G83" s="200">
        <f t="shared" si="3"/>
        <v>20</v>
      </c>
      <c r="H83" s="174" t="s">
        <v>85</v>
      </c>
      <c r="I83" s="165" t="s">
        <v>583</v>
      </c>
      <c r="J83" s="158" t="s">
        <v>584</v>
      </c>
      <c r="K83" s="158"/>
      <c r="L83" s="158" t="s">
        <v>560</v>
      </c>
      <c r="M83" s="158" t="s">
        <v>561</v>
      </c>
      <c r="N83" s="158"/>
      <c r="O83" s="165" t="s">
        <v>562</v>
      </c>
      <c r="P83" s="158">
        <v>1.6</v>
      </c>
      <c r="Q83" s="158"/>
      <c r="R83" s="158" t="s">
        <v>85</v>
      </c>
      <c r="S83" s="158">
        <v>16</v>
      </c>
      <c r="T83" s="158"/>
      <c r="U83" s="158"/>
      <c r="V83" s="158"/>
      <c r="W83" s="158" t="s">
        <v>111</v>
      </c>
      <c r="X83" s="158" t="s">
        <v>210</v>
      </c>
      <c r="Y83" s="158" t="s">
        <v>85</v>
      </c>
      <c r="Z83" s="80"/>
      <c r="AA83" s="80"/>
      <c r="AB83" s="80"/>
      <c r="AC83" s="80"/>
      <c r="AD83" s="80"/>
      <c r="AE83" s="80"/>
      <c r="AF83" s="80"/>
      <c r="AG83" s="80"/>
      <c r="AH83" s="80"/>
    </row>
    <row r="84" spans="1:34" ht="18.75" customHeight="1">
      <c r="A84" s="161" t="s">
        <v>585</v>
      </c>
      <c r="B84" s="158">
        <v>2020</v>
      </c>
      <c r="C84" s="158" t="s">
        <v>557</v>
      </c>
      <c r="D84" s="198" t="str">
        <f>IF(G84&lt;1,0, IF(G84&lt;=Banding!C$2,"C1",IF(G84&lt;=Banding!C$3,"C2",IF(G84&lt;=Banding!C$4,"C3",IF(G84&lt;=Banding!C$5,"C4",IF(G84&lt;=Banding!C$6,"C5",FALSE()))))))</f>
        <v>C2</v>
      </c>
      <c r="E84" s="199">
        <f>VLOOKUP(D84,Banding!W$2:X$17,2,FALSE())</f>
        <v>7000</v>
      </c>
      <c r="F84" s="164">
        <v>20</v>
      </c>
      <c r="G84" s="200">
        <f t="shared" si="3"/>
        <v>20</v>
      </c>
      <c r="H84" s="174" t="s">
        <v>85</v>
      </c>
      <c r="I84" s="165" t="s">
        <v>586</v>
      </c>
      <c r="J84" s="158" t="s">
        <v>587</v>
      </c>
      <c r="K84" s="158"/>
      <c r="L84" s="158" t="s">
        <v>560</v>
      </c>
      <c r="M84" s="158" t="s">
        <v>561</v>
      </c>
      <c r="N84" s="158"/>
      <c r="O84" s="165" t="s">
        <v>562</v>
      </c>
      <c r="P84" s="158"/>
      <c r="Q84" s="158"/>
      <c r="R84" s="158" t="s">
        <v>85</v>
      </c>
      <c r="S84" s="158">
        <v>5</v>
      </c>
      <c r="T84" s="158"/>
      <c r="U84" s="158"/>
      <c r="V84" s="158"/>
      <c r="W84" s="158" t="s">
        <v>111</v>
      </c>
      <c r="X84" s="158" t="s">
        <v>572</v>
      </c>
      <c r="Y84" s="158" t="s">
        <v>85</v>
      </c>
      <c r="Z84" s="80"/>
      <c r="AA84" s="80"/>
      <c r="AB84" s="80"/>
      <c r="AC84" s="80"/>
      <c r="AD84" s="80"/>
      <c r="AE84" s="80"/>
      <c r="AF84" s="80"/>
      <c r="AG84" s="80"/>
      <c r="AH84" s="80"/>
    </row>
    <row r="85" spans="1:34" ht="18.75" customHeight="1">
      <c r="A85" s="161" t="s">
        <v>588</v>
      </c>
      <c r="B85" s="158">
        <v>1990</v>
      </c>
      <c r="C85" s="158" t="s">
        <v>557</v>
      </c>
      <c r="D85" s="198" t="str">
        <f>IF(G85&lt;1,0, IF(G85&lt;=Banding!C$2,"C1",IF(G85&lt;=Banding!C$3,"C2",IF(G85&lt;=Banding!C$4,"C3",IF(G85&lt;=Banding!C$5,"C4",IF(G85&lt;=Banding!C$6,"C5",FALSE()))))))</f>
        <v>C2</v>
      </c>
      <c r="E85" s="199">
        <f>VLOOKUP(D85,Banding!W$2:X$17,2,FALSE())</f>
        <v>7000</v>
      </c>
      <c r="F85" s="164">
        <v>15</v>
      </c>
      <c r="G85" s="200">
        <f t="shared" si="3"/>
        <v>15</v>
      </c>
      <c r="H85" s="174" t="s">
        <v>85</v>
      </c>
      <c r="I85" s="165" t="s">
        <v>589</v>
      </c>
      <c r="J85" s="158" t="s">
        <v>590</v>
      </c>
      <c r="K85" s="158"/>
      <c r="L85" s="158" t="s">
        <v>560</v>
      </c>
      <c r="M85" s="158" t="s">
        <v>561</v>
      </c>
      <c r="N85" s="158"/>
      <c r="O85" s="165" t="s">
        <v>562</v>
      </c>
      <c r="P85" s="158"/>
      <c r="Q85" s="158"/>
      <c r="R85" s="158" t="s">
        <v>591</v>
      </c>
      <c r="S85" s="158">
        <v>4</v>
      </c>
      <c r="T85" s="158"/>
      <c r="U85" s="158"/>
      <c r="V85" s="158"/>
      <c r="W85" s="158" t="s">
        <v>111</v>
      </c>
      <c r="X85" s="158" t="s">
        <v>572</v>
      </c>
      <c r="Y85" s="158" t="s">
        <v>85</v>
      </c>
      <c r="Z85" s="80"/>
      <c r="AA85" s="80"/>
      <c r="AB85" s="80"/>
      <c r="AC85" s="80"/>
      <c r="AD85" s="80"/>
      <c r="AE85" s="80"/>
      <c r="AF85" s="80"/>
      <c r="AG85" s="80"/>
      <c r="AH85" s="80"/>
    </row>
    <row r="86" spans="1:34" ht="18.75" customHeight="1">
      <c r="A86" s="161" t="s">
        <v>592</v>
      </c>
      <c r="B86" s="158">
        <v>2020</v>
      </c>
      <c r="C86" s="158" t="s">
        <v>557</v>
      </c>
      <c r="D86" s="198" t="str">
        <f>IF(G86&lt;1,0, IF(G86&lt;=Banding!C$2,"C1",IF(G86&lt;=Banding!C$3,"C2",IF(G86&lt;=Banding!C$4,"C3",IF(G86&lt;=Banding!C$5,"C4",IF(G86&lt;=Banding!C$6,"C5",FALSE()))))))</f>
        <v>C3</v>
      </c>
      <c r="E86" s="199">
        <f>VLOOKUP(D86,Banding!W$2:X$17,2,FALSE())</f>
        <v>9350</v>
      </c>
      <c r="F86" s="164">
        <v>30</v>
      </c>
      <c r="G86" s="200">
        <f t="shared" si="3"/>
        <v>30</v>
      </c>
      <c r="H86" s="174" t="s">
        <v>85</v>
      </c>
      <c r="I86" s="165" t="s">
        <v>593</v>
      </c>
      <c r="J86" s="158" t="s">
        <v>594</v>
      </c>
      <c r="K86" s="158"/>
      <c r="L86" s="158" t="s">
        <v>560</v>
      </c>
      <c r="M86" s="158" t="s">
        <v>561</v>
      </c>
      <c r="N86" s="158"/>
      <c r="O86" s="165" t="s">
        <v>562</v>
      </c>
      <c r="P86" s="158"/>
      <c r="Q86" s="158"/>
      <c r="R86" s="158" t="s">
        <v>595</v>
      </c>
      <c r="S86" s="158">
        <v>5</v>
      </c>
      <c r="T86" s="158"/>
      <c r="U86" s="158"/>
      <c r="V86" s="158"/>
      <c r="W86" s="158" t="s">
        <v>293</v>
      </c>
      <c r="X86" s="158" t="s">
        <v>572</v>
      </c>
      <c r="Y86" s="158" t="s">
        <v>85</v>
      </c>
      <c r="Z86" s="80"/>
      <c r="AA86" s="80"/>
      <c r="AB86" s="80"/>
      <c r="AC86" s="80"/>
      <c r="AD86" s="80"/>
      <c r="AE86" s="80"/>
      <c r="AF86" s="80"/>
      <c r="AG86" s="80"/>
      <c r="AH86" s="80"/>
    </row>
    <row r="87" spans="1:34" ht="18.75" customHeight="1">
      <c r="A87" s="161" t="s">
        <v>596</v>
      </c>
      <c r="B87" s="158">
        <v>2011</v>
      </c>
      <c r="C87" s="158" t="s">
        <v>557</v>
      </c>
      <c r="D87" s="198" t="str">
        <f>IF(G87&lt;1,0, IF(G87&lt;=Banding!C$2,"C1",IF(G87&lt;=Banding!C$3,"C2",IF(G87&lt;=Banding!C$4,"C3",IF(G87&lt;=Banding!C$5,"C4",IF(G87&lt;=Banding!C$6,"C5",FALSE()))))))</f>
        <v>C2</v>
      </c>
      <c r="E87" s="199">
        <f>VLOOKUP(D87,Banding!W$2:X$17,2,FALSE())</f>
        <v>7000</v>
      </c>
      <c r="F87" s="164">
        <v>15</v>
      </c>
      <c r="G87" s="200">
        <f t="shared" si="3"/>
        <v>15</v>
      </c>
      <c r="H87" s="174" t="s">
        <v>85</v>
      </c>
      <c r="I87" s="165" t="s">
        <v>597</v>
      </c>
      <c r="J87" s="158" t="s">
        <v>598</v>
      </c>
      <c r="K87" s="158"/>
      <c r="L87" s="158" t="s">
        <v>560</v>
      </c>
      <c r="M87" s="158" t="s">
        <v>561</v>
      </c>
      <c r="N87" s="158"/>
      <c r="O87" s="165" t="s">
        <v>562</v>
      </c>
      <c r="P87" s="158">
        <v>0.1</v>
      </c>
      <c r="Q87" s="158"/>
      <c r="R87" s="158" t="s">
        <v>85</v>
      </c>
      <c r="S87" s="158">
        <v>14</v>
      </c>
      <c r="T87" s="158"/>
      <c r="U87" s="158"/>
      <c r="V87" s="158"/>
      <c r="W87" s="158" t="s">
        <v>92</v>
      </c>
      <c r="X87" s="158" t="s">
        <v>599</v>
      </c>
      <c r="Y87" s="158" t="s">
        <v>85</v>
      </c>
      <c r="Z87" s="80"/>
      <c r="AA87" s="80"/>
      <c r="AB87" s="80"/>
      <c r="AC87" s="80"/>
      <c r="AD87" s="80"/>
      <c r="AE87" s="80"/>
      <c r="AF87" s="80"/>
      <c r="AG87" s="80"/>
      <c r="AH87" s="80"/>
    </row>
    <row r="88" spans="1:34" ht="18.75" customHeight="1">
      <c r="A88" s="161" t="s">
        <v>600</v>
      </c>
      <c r="B88" s="158">
        <v>1988</v>
      </c>
      <c r="C88" s="158" t="s">
        <v>557</v>
      </c>
      <c r="D88" s="198" t="str">
        <f>IF(G88&lt;1,0, IF(G88&lt;=Banding!C$2,"C1",IF(G88&lt;=Banding!C$3,"C2",IF(G88&lt;=Banding!C$4,"C3",IF(G88&lt;=Banding!C$5,"C4",IF(G88&lt;=Banding!C$6,"C5",FALSE()))))))</f>
        <v>C2</v>
      </c>
      <c r="E88" s="199">
        <f>VLOOKUP(D88,Banding!W$2:X$17,2,FALSE())</f>
        <v>7000</v>
      </c>
      <c r="F88" s="200">
        <v>15</v>
      </c>
      <c r="G88" s="200">
        <f t="shared" si="3"/>
        <v>15</v>
      </c>
      <c r="H88" s="201" t="s">
        <v>95</v>
      </c>
      <c r="I88" s="165" t="s">
        <v>601</v>
      </c>
      <c r="J88" s="158" t="s">
        <v>602</v>
      </c>
      <c r="K88" s="158"/>
      <c r="L88" s="158" t="s">
        <v>560</v>
      </c>
      <c r="M88" s="158" t="s">
        <v>561</v>
      </c>
      <c r="N88" s="158"/>
      <c r="O88" s="165" t="s">
        <v>562</v>
      </c>
      <c r="P88" s="158"/>
      <c r="Q88" s="158"/>
      <c r="R88" s="158" t="s">
        <v>85</v>
      </c>
      <c r="S88" s="158">
        <v>37</v>
      </c>
      <c r="T88" s="158"/>
      <c r="U88" s="158"/>
      <c r="V88" s="158"/>
      <c r="W88" s="158" t="s">
        <v>603</v>
      </c>
      <c r="X88" s="158" t="s">
        <v>604</v>
      </c>
      <c r="Y88" s="158"/>
      <c r="Z88" s="80"/>
      <c r="AA88" s="80"/>
      <c r="AB88" s="80"/>
      <c r="AC88" s="80"/>
      <c r="AD88" s="80"/>
      <c r="AE88" s="80"/>
      <c r="AF88" s="80"/>
      <c r="AG88" s="80"/>
      <c r="AH88" s="80"/>
    </row>
    <row r="89" spans="1:34" ht="18.75" customHeight="1">
      <c r="A89" s="161" t="s">
        <v>605</v>
      </c>
      <c r="B89" s="158">
        <v>2023</v>
      </c>
      <c r="C89" s="158" t="s">
        <v>557</v>
      </c>
      <c r="D89" s="198" t="str">
        <f>IF(G89&lt;1,0, IF(G89&lt;=Banding!C$2,"C1",IF(G89&lt;=Banding!C$3,"C2",IF(G89&lt;=Banding!C$4,"C3",IF(G89&lt;=Banding!C$5,"C4",IF(G89&lt;=Banding!C$6,"C5",FALSE()))))))</f>
        <v>C1</v>
      </c>
      <c r="E89" s="199">
        <f>VLOOKUP(D89,Banding!W$2:X$17,2,FALSE())</f>
        <v>5000</v>
      </c>
      <c r="F89" s="200">
        <v>8</v>
      </c>
      <c r="G89" s="200">
        <f t="shared" si="3"/>
        <v>8</v>
      </c>
      <c r="H89" s="201" t="s">
        <v>85</v>
      </c>
      <c r="I89" s="165" t="s">
        <v>606</v>
      </c>
      <c r="J89" s="158" t="s">
        <v>607</v>
      </c>
      <c r="K89" s="158"/>
      <c r="L89" s="158" t="s">
        <v>560</v>
      </c>
      <c r="M89" s="158" t="s">
        <v>561</v>
      </c>
      <c r="N89" s="158"/>
      <c r="O89" s="165" t="s">
        <v>562</v>
      </c>
      <c r="P89" s="158"/>
      <c r="Q89" s="158"/>
      <c r="R89" s="158" t="s">
        <v>85</v>
      </c>
      <c r="S89" s="158">
        <v>2</v>
      </c>
      <c r="T89" s="158"/>
      <c r="U89" s="158"/>
      <c r="V89" s="158"/>
      <c r="W89" s="158" t="s">
        <v>92</v>
      </c>
      <c r="X89" s="158" t="s">
        <v>572</v>
      </c>
      <c r="Y89" s="158" t="s">
        <v>85</v>
      </c>
      <c r="Z89" s="80"/>
      <c r="AA89" s="80"/>
      <c r="AB89" s="80"/>
      <c r="AC89" s="80"/>
      <c r="AD89" s="80"/>
      <c r="AE89" s="80"/>
      <c r="AF89" s="80"/>
      <c r="AG89" s="80"/>
      <c r="AH89" s="80"/>
    </row>
    <row r="90" spans="1:34" ht="18.75" customHeight="1">
      <c r="A90" s="161" t="s">
        <v>608</v>
      </c>
      <c r="B90" s="158">
        <v>2009</v>
      </c>
      <c r="C90" s="158" t="s">
        <v>557</v>
      </c>
      <c r="D90" s="198" t="str">
        <f>IF(G90&lt;1,0, IF(G90&lt;=Banding!C$2,"C1",IF(G90&lt;=Banding!C$3,"C2",IF(G90&lt;=Banding!C$4,"C3",IF(G90&lt;=Banding!C$5,"C4",IF(G90&lt;=Banding!C$6,"C5",FALSE()))))))</f>
        <v>C1</v>
      </c>
      <c r="E90" s="199">
        <f>VLOOKUP(D90,Banding!W$2:X$17,2,FALSE())</f>
        <v>5000</v>
      </c>
      <c r="F90" s="200">
        <v>10</v>
      </c>
      <c r="G90" s="200">
        <f t="shared" si="3"/>
        <v>10</v>
      </c>
      <c r="H90" s="201" t="s">
        <v>95</v>
      </c>
      <c r="I90" s="165" t="s">
        <v>609</v>
      </c>
      <c r="J90" s="158" t="s">
        <v>610</v>
      </c>
      <c r="K90" s="158"/>
      <c r="L90" s="158" t="s">
        <v>560</v>
      </c>
      <c r="M90" s="158" t="s">
        <v>561</v>
      </c>
      <c r="N90" s="158"/>
      <c r="O90" s="165" t="s">
        <v>562</v>
      </c>
      <c r="P90" s="158"/>
      <c r="Q90" s="158"/>
      <c r="R90" s="158" t="s">
        <v>85</v>
      </c>
      <c r="S90" s="158">
        <v>16</v>
      </c>
      <c r="T90" s="158"/>
      <c r="U90" s="158"/>
      <c r="V90" s="158"/>
      <c r="W90" s="158" t="s">
        <v>603</v>
      </c>
      <c r="X90" s="158" t="s">
        <v>604</v>
      </c>
      <c r="Y90" s="158"/>
      <c r="Z90" s="80"/>
      <c r="AA90" s="80"/>
      <c r="AB90" s="80"/>
      <c r="AC90" s="80"/>
      <c r="AD90" s="80"/>
      <c r="AE90" s="80"/>
      <c r="AF90" s="80"/>
      <c r="AG90" s="80"/>
      <c r="AH90" s="80"/>
    </row>
    <row r="91" spans="1:34" ht="15.75" customHeight="1">
      <c r="A91" s="160" t="s">
        <v>611</v>
      </c>
      <c r="B91" s="158">
        <v>1977</v>
      </c>
      <c r="C91" s="158" t="s">
        <v>612</v>
      </c>
      <c r="D91" s="198" t="str">
        <f>IF(G91&lt;1,0, IF(G91&lt;=Banding!C$2,"C1",IF(G91&lt;=Banding!C$3,"C2",IF(G91&lt;=Banding!C$4,"C3",IF(G91&lt;=Banding!C$5,"C4",IF(G91&lt;=Banding!C$6,"C5",FALSE()))))))</f>
        <v>C2</v>
      </c>
      <c r="E91" s="199">
        <f>VLOOKUP(D91,Banding!W$2:X$17,2,FALSE())</f>
        <v>7000</v>
      </c>
      <c r="F91" s="164"/>
      <c r="G91" s="164">
        <v>20</v>
      </c>
      <c r="H91" s="174" t="s">
        <v>85</v>
      </c>
      <c r="I91" s="165" t="s">
        <v>613</v>
      </c>
      <c r="J91" s="158" t="s">
        <v>614</v>
      </c>
      <c r="K91" s="158"/>
      <c r="L91" s="158" t="s">
        <v>560</v>
      </c>
      <c r="M91" s="158"/>
      <c r="N91" s="158"/>
      <c r="O91" s="158"/>
      <c r="P91" s="158">
        <v>0.5</v>
      </c>
      <c r="Q91" s="158"/>
      <c r="R91" s="158"/>
      <c r="S91" s="158"/>
      <c r="T91" s="158"/>
      <c r="U91" s="158"/>
      <c r="V91" s="158"/>
      <c r="W91" s="158" t="s">
        <v>92</v>
      </c>
      <c r="X91" s="158" t="s">
        <v>371</v>
      </c>
      <c r="Y91" s="158" t="s">
        <v>85</v>
      </c>
      <c r="Z91" s="80"/>
      <c r="AA91" s="80"/>
      <c r="AB91" s="80"/>
      <c r="AC91" s="80"/>
      <c r="AD91" s="80"/>
      <c r="AE91" s="80"/>
      <c r="AF91" s="80"/>
      <c r="AG91" s="80"/>
      <c r="AH91" s="80"/>
    </row>
    <row r="92" spans="1:34" ht="15.75" customHeight="1">
      <c r="A92" s="160" t="s">
        <v>615</v>
      </c>
      <c r="B92" s="158">
        <v>2020</v>
      </c>
      <c r="C92" s="158" t="s">
        <v>612</v>
      </c>
      <c r="D92" s="198" t="str">
        <f>IF(G92&lt;1,0, IF(G92&lt;=Banding!C$2,"C1",IF(G92&lt;=Banding!C$3,"C2",IF(G92&lt;=Banding!C$4,"C3",IF(G92&lt;=Banding!C$5,"C4",IF(G92&lt;=Banding!C$6,"C5",FALSE()))))))</f>
        <v>C2</v>
      </c>
      <c r="E92" s="199">
        <f>VLOOKUP(D92,Banding!W$2:X$17,2,FALSE())</f>
        <v>7000</v>
      </c>
      <c r="F92" s="164"/>
      <c r="G92" s="164">
        <v>20</v>
      </c>
      <c r="H92" s="174" t="s">
        <v>85</v>
      </c>
      <c r="I92" s="165" t="s">
        <v>616</v>
      </c>
      <c r="J92" s="158" t="s">
        <v>617</v>
      </c>
      <c r="K92" s="158"/>
      <c r="L92" s="158" t="s">
        <v>560</v>
      </c>
      <c r="M92" s="158"/>
      <c r="N92" s="158"/>
      <c r="O92" s="158"/>
      <c r="P92" s="158"/>
      <c r="Q92" s="158"/>
      <c r="R92" s="158"/>
      <c r="S92" s="158"/>
      <c r="T92" s="158"/>
      <c r="U92" s="158"/>
      <c r="V92" s="158"/>
      <c r="W92" s="158" t="s">
        <v>92</v>
      </c>
      <c r="X92" s="158" t="s">
        <v>210</v>
      </c>
      <c r="Y92" s="158" t="s">
        <v>85</v>
      </c>
      <c r="Z92" s="80"/>
      <c r="AA92" s="80"/>
      <c r="AB92" s="80"/>
      <c r="AC92" s="80"/>
      <c r="AD92" s="80"/>
      <c r="AE92" s="80"/>
      <c r="AF92" s="80"/>
      <c r="AG92" s="80"/>
      <c r="AH92" s="80"/>
    </row>
    <row r="93" spans="1:34" ht="15.75" customHeight="1">
      <c r="A93" s="160" t="s">
        <v>618</v>
      </c>
      <c r="B93" s="158">
        <v>2018</v>
      </c>
      <c r="C93" s="158" t="s">
        <v>612</v>
      </c>
      <c r="D93" s="198" t="str">
        <f>IF(G93&lt;1,0, IF(G93&lt;=Banding!C$2,"C1",IF(G93&lt;=Banding!C$3,"C2",IF(G93&lt;=Banding!C$4,"C3",IF(G93&lt;=Banding!C$5,"C4",IF(G93&lt;=Banding!C$6,"C5",FALSE()))))))</f>
        <v>C2</v>
      </c>
      <c r="E93" s="199">
        <f>VLOOKUP(D93,Banding!W$2:X$17,2,FALSE())</f>
        <v>7000</v>
      </c>
      <c r="F93" s="164"/>
      <c r="G93" s="164">
        <v>20</v>
      </c>
      <c r="H93" s="174" t="s">
        <v>85</v>
      </c>
      <c r="I93" s="165" t="s">
        <v>619</v>
      </c>
      <c r="J93" s="158" t="s">
        <v>620</v>
      </c>
      <c r="K93" s="158"/>
      <c r="L93" s="158" t="s">
        <v>621</v>
      </c>
      <c r="M93" s="158"/>
      <c r="N93" s="158"/>
      <c r="O93" s="158"/>
      <c r="P93" s="158"/>
      <c r="Q93" s="158"/>
      <c r="R93" s="158"/>
      <c r="S93" s="158"/>
      <c r="T93" s="158"/>
      <c r="U93" s="158"/>
      <c r="V93" s="158"/>
      <c r="W93" s="158" t="s">
        <v>92</v>
      </c>
      <c r="X93" s="158" t="s">
        <v>371</v>
      </c>
      <c r="Y93" s="158" t="s">
        <v>85</v>
      </c>
      <c r="Z93" s="80"/>
      <c r="AA93" s="80"/>
      <c r="AB93" s="80"/>
      <c r="AC93" s="80"/>
      <c r="AD93" s="80"/>
      <c r="AE93" s="80"/>
      <c r="AF93" s="80"/>
      <c r="AG93" s="80"/>
      <c r="AH93" s="80"/>
    </row>
    <row r="94" spans="1:34" ht="15.75" customHeight="1">
      <c r="A94" s="160" t="s">
        <v>622</v>
      </c>
      <c r="B94" s="158">
        <v>2014</v>
      </c>
      <c r="C94" s="158" t="s">
        <v>612</v>
      </c>
      <c r="D94" s="198" t="str">
        <f>IF(G94&lt;1,0, IF(G94&lt;=Banding!C$2,"C1",IF(G94&lt;=Banding!C$3,"C2",IF(G94&lt;=Banding!C$4,"C3",IF(G94&lt;=Banding!C$5,"C4",IF(G94&lt;=Banding!C$6,"C5",FALSE()))))))</f>
        <v>C2</v>
      </c>
      <c r="E94" s="199">
        <f>VLOOKUP(D94,Banding!W$2:X$17,2,FALSE())</f>
        <v>7000</v>
      </c>
      <c r="F94" s="164"/>
      <c r="G94" s="164">
        <v>20</v>
      </c>
      <c r="H94" s="174" t="s">
        <v>85</v>
      </c>
      <c r="I94" s="165" t="s">
        <v>623</v>
      </c>
      <c r="J94" s="158" t="s">
        <v>624</v>
      </c>
      <c r="K94" s="158"/>
      <c r="L94" s="158" t="s">
        <v>560</v>
      </c>
      <c r="M94" s="158"/>
      <c r="N94" s="158"/>
      <c r="O94" s="158"/>
      <c r="P94" s="158">
        <v>2.1</v>
      </c>
      <c r="Q94" s="158"/>
      <c r="R94" s="158"/>
      <c r="S94" s="158"/>
      <c r="T94" s="158"/>
      <c r="U94" s="158"/>
      <c r="V94" s="158"/>
      <c r="W94" s="158" t="s">
        <v>92</v>
      </c>
      <c r="X94" s="158" t="s">
        <v>193</v>
      </c>
      <c r="Y94" s="158" t="s">
        <v>85</v>
      </c>
      <c r="Z94" s="80"/>
      <c r="AA94" s="80"/>
      <c r="AB94" s="80"/>
      <c r="AC94" s="80"/>
      <c r="AD94" s="80"/>
      <c r="AE94" s="80"/>
      <c r="AF94" s="80"/>
      <c r="AG94" s="80"/>
      <c r="AH94" s="80"/>
    </row>
    <row r="95" spans="1:34" ht="15.75" customHeight="1">
      <c r="A95" s="160" t="s">
        <v>625</v>
      </c>
      <c r="B95" s="158">
        <v>1999</v>
      </c>
      <c r="C95" s="158" t="s">
        <v>612</v>
      </c>
      <c r="D95" s="198" t="str">
        <f>IF(G95&lt;1,0, IF(G95&lt;=Banding!C$2,"C1",IF(G95&lt;=Banding!C$3,"C2",IF(G95&lt;=Banding!C$4,"C3",IF(G95&lt;=Banding!C$5,"C4",IF(G95&lt;=Banding!C$6,"C5",FALSE()))))))</f>
        <v>C2</v>
      </c>
      <c r="E95" s="199">
        <f>VLOOKUP(D95,Banding!W$2:X$17,2,FALSE())</f>
        <v>7000</v>
      </c>
      <c r="F95" s="164"/>
      <c r="G95" s="164">
        <v>20</v>
      </c>
      <c r="H95" s="174" t="s">
        <v>85</v>
      </c>
      <c r="I95" s="165" t="s">
        <v>626</v>
      </c>
      <c r="J95" s="158" t="s">
        <v>627</v>
      </c>
      <c r="K95" s="158"/>
      <c r="L95" s="158" t="s">
        <v>560</v>
      </c>
      <c r="M95" s="158"/>
      <c r="N95" s="158"/>
      <c r="O95" s="158"/>
      <c r="P95" s="158">
        <v>2.2999999999999998</v>
      </c>
      <c r="Q95" s="158">
        <v>1.3</v>
      </c>
      <c r="R95" s="158"/>
      <c r="S95" s="158"/>
      <c r="T95" s="158"/>
      <c r="U95" s="158"/>
      <c r="V95" s="158"/>
      <c r="W95" s="158" t="s">
        <v>92</v>
      </c>
      <c r="X95" s="158" t="s">
        <v>193</v>
      </c>
      <c r="Y95" s="158" t="s">
        <v>85</v>
      </c>
      <c r="Z95" s="80"/>
      <c r="AA95" s="80"/>
      <c r="AB95" s="80"/>
      <c r="AC95" s="80"/>
      <c r="AD95" s="80"/>
      <c r="AE95" s="80"/>
      <c r="AF95" s="80"/>
      <c r="AG95" s="80"/>
      <c r="AH95" s="80"/>
    </row>
    <row r="96" spans="1:34" ht="15.75" customHeight="1">
      <c r="A96" s="160" t="s">
        <v>628</v>
      </c>
      <c r="B96" s="158">
        <v>2016</v>
      </c>
      <c r="C96" s="158" t="s">
        <v>612</v>
      </c>
      <c r="D96" s="198" t="str">
        <f>IF(G96&lt;1,0, IF(G96&lt;=Banding!C$2,"C1",IF(G96&lt;=Banding!C$3,"C2",IF(G96&lt;=Banding!C$4,"C3",IF(G96&lt;=Banding!C$5,"C4",IF(G96&lt;=Banding!C$6,"C5",FALSE()))))))</f>
        <v>C2</v>
      </c>
      <c r="E96" s="199">
        <f>VLOOKUP(D96,Banding!W$2:X$17,2,FALSE())</f>
        <v>7000</v>
      </c>
      <c r="F96" s="164"/>
      <c r="G96" s="164">
        <v>20</v>
      </c>
      <c r="H96" s="174" t="s">
        <v>85</v>
      </c>
      <c r="I96" s="165" t="s">
        <v>629</v>
      </c>
      <c r="J96" s="158" t="s">
        <v>630</v>
      </c>
      <c r="K96" s="158"/>
      <c r="L96" s="158" t="s">
        <v>560</v>
      </c>
      <c r="M96" s="158"/>
      <c r="N96" s="158"/>
      <c r="O96" s="158"/>
      <c r="P96" s="158">
        <v>2.2999999999999998</v>
      </c>
      <c r="Q96" s="158"/>
      <c r="R96" s="158"/>
      <c r="S96" s="158"/>
      <c r="T96" s="158"/>
      <c r="U96" s="158"/>
      <c r="V96" s="158"/>
      <c r="W96" s="158" t="s">
        <v>92</v>
      </c>
      <c r="X96" s="158" t="s">
        <v>193</v>
      </c>
      <c r="Y96" s="158" t="s">
        <v>85</v>
      </c>
      <c r="Z96" s="80"/>
      <c r="AA96" s="80"/>
      <c r="AB96" s="80"/>
      <c r="AC96" s="80"/>
      <c r="AD96" s="80"/>
      <c r="AE96" s="80"/>
      <c r="AF96" s="80"/>
      <c r="AG96" s="80"/>
      <c r="AH96" s="80"/>
    </row>
    <row r="97" spans="1:34" ht="18" customHeight="1">
      <c r="A97" s="160" t="s">
        <v>631</v>
      </c>
      <c r="B97" s="158">
        <v>2021</v>
      </c>
      <c r="C97" s="158" t="s">
        <v>632</v>
      </c>
      <c r="D97" s="198" t="str">
        <f>IF(G97&lt;1,0, IF(G97&lt;=Banding!C$2,"C1",IF(G97&lt;=Banding!C$3,"C2",IF(G97&lt;=Banding!C$4,"C3",IF(G97&lt;=Banding!C$5,"C4",IF(G97&lt;=Banding!C$6,"C5",FALSE()))))))</f>
        <v>C1</v>
      </c>
      <c r="E97" s="199">
        <f>VLOOKUP(D97,Banding!W$2:X$17,2,FALSE())</f>
        <v>5000</v>
      </c>
      <c r="F97" s="164">
        <v>7</v>
      </c>
      <c r="G97" s="200">
        <f t="shared" ref="G97:G100" si="4">F97</f>
        <v>7</v>
      </c>
      <c r="H97" s="174" t="s">
        <v>85</v>
      </c>
      <c r="I97" s="226" t="s">
        <v>633</v>
      </c>
      <c r="J97" s="158" t="s">
        <v>634</v>
      </c>
      <c r="K97" s="228" t="s">
        <v>635</v>
      </c>
      <c r="L97" s="158" t="s">
        <v>636</v>
      </c>
      <c r="M97" s="158" t="s">
        <v>632</v>
      </c>
      <c r="N97" s="158" t="s">
        <v>637</v>
      </c>
      <c r="O97" s="165" t="s">
        <v>638</v>
      </c>
      <c r="P97" s="158"/>
      <c r="Q97" s="158"/>
      <c r="R97" s="158"/>
      <c r="S97" s="158"/>
      <c r="T97" s="158"/>
      <c r="U97" s="158"/>
      <c r="V97" s="158"/>
      <c r="W97" s="158" t="s">
        <v>92</v>
      </c>
      <c r="X97" s="158" t="s">
        <v>371</v>
      </c>
      <c r="Y97" s="158" t="s">
        <v>85</v>
      </c>
      <c r="Z97" s="80"/>
      <c r="AA97" s="80"/>
      <c r="AB97" s="80"/>
      <c r="AC97" s="80"/>
      <c r="AD97" s="80"/>
      <c r="AE97" s="80"/>
      <c r="AF97" s="80"/>
      <c r="AG97" s="80"/>
      <c r="AH97" s="80"/>
    </row>
    <row r="98" spans="1:34" ht="19.5" customHeight="1">
      <c r="A98" s="160" t="s">
        <v>639</v>
      </c>
      <c r="B98" s="158">
        <v>2020</v>
      </c>
      <c r="C98" s="158" t="s">
        <v>632</v>
      </c>
      <c r="D98" s="198" t="str">
        <f>IF(G98&lt;1,0, IF(G98&lt;=Banding!C$2,"C1",IF(G98&lt;=Banding!C$3,"C2",IF(G98&lt;=Banding!C$4,"C3",IF(G98&lt;=Banding!C$5,"C4",IF(G98&lt;=Banding!C$6,"C5",FALSE()))))))</f>
        <v>C1</v>
      </c>
      <c r="E98" s="199">
        <f>VLOOKUP(D98,Banding!W$2:X$17,2,FALSE())</f>
        <v>5000</v>
      </c>
      <c r="F98" s="164">
        <v>5</v>
      </c>
      <c r="G98" s="200">
        <f t="shared" si="4"/>
        <v>5</v>
      </c>
      <c r="H98" s="174" t="s">
        <v>85</v>
      </c>
      <c r="I98" s="165" t="s">
        <v>640</v>
      </c>
      <c r="J98" s="158" t="s">
        <v>641</v>
      </c>
      <c r="K98" s="229" t="s">
        <v>642</v>
      </c>
      <c r="L98" s="158" t="s">
        <v>560</v>
      </c>
      <c r="M98" s="158" t="s">
        <v>632</v>
      </c>
      <c r="N98" s="158" t="s">
        <v>643</v>
      </c>
      <c r="O98" s="165" t="s">
        <v>638</v>
      </c>
      <c r="P98" s="158"/>
      <c r="Q98" s="158"/>
      <c r="R98" s="158"/>
      <c r="S98" s="158"/>
      <c r="T98" s="158"/>
      <c r="U98" s="158"/>
      <c r="V98" s="158"/>
      <c r="W98" s="158" t="s">
        <v>92</v>
      </c>
      <c r="X98" s="158" t="s">
        <v>193</v>
      </c>
      <c r="Y98" s="158" t="s">
        <v>85</v>
      </c>
      <c r="Z98" s="80"/>
      <c r="AA98" s="80"/>
      <c r="AB98" s="80"/>
      <c r="AC98" s="80"/>
      <c r="AD98" s="80"/>
      <c r="AE98" s="80"/>
      <c r="AF98" s="80"/>
      <c r="AG98" s="80"/>
      <c r="AH98" s="80"/>
    </row>
    <row r="99" spans="1:34" ht="19.5" customHeight="1">
      <c r="A99" s="160" t="s">
        <v>644</v>
      </c>
      <c r="B99" s="158">
        <v>2020</v>
      </c>
      <c r="C99" s="158" t="s">
        <v>632</v>
      </c>
      <c r="D99" s="198" t="str">
        <f>IF(G99&lt;1,0, IF(G99&lt;=Banding!C$2,"C1",IF(G99&lt;=Banding!C$3,"C2",IF(G99&lt;=Banding!C$4,"C3",IF(G99&lt;=Banding!C$5,"C4",IF(G99&lt;=Banding!C$6,"C5",FALSE()))))))</f>
        <v>C1</v>
      </c>
      <c r="E99" s="199">
        <f>VLOOKUP(D99,Banding!W$2:X$17,2,FALSE())</f>
        <v>5000</v>
      </c>
      <c r="F99" s="164">
        <v>7</v>
      </c>
      <c r="G99" s="200">
        <f t="shared" si="4"/>
        <v>7</v>
      </c>
      <c r="H99" s="174" t="s">
        <v>85</v>
      </c>
      <c r="I99" s="165" t="s">
        <v>645</v>
      </c>
      <c r="J99" s="158" t="s">
        <v>646</v>
      </c>
      <c r="K99" s="230" t="s">
        <v>647</v>
      </c>
      <c r="L99" s="158" t="s">
        <v>560</v>
      </c>
      <c r="M99" s="158" t="s">
        <v>632</v>
      </c>
      <c r="N99" s="158" t="s">
        <v>648</v>
      </c>
      <c r="O99" s="165" t="s">
        <v>638</v>
      </c>
      <c r="P99" s="158">
        <v>2.2999999999999998</v>
      </c>
      <c r="Q99" s="158"/>
      <c r="R99" s="158"/>
      <c r="S99" s="158"/>
      <c r="T99" s="158"/>
      <c r="U99" s="158"/>
      <c r="V99" s="158"/>
      <c r="W99" s="158" t="s">
        <v>92</v>
      </c>
      <c r="X99" s="158" t="s">
        <v>193</v>
      </c>
      <c r="Y99" s="158" t="s">
        <v>85</v>
      </c>
      <c r="Z99" s="80"/>
      <c r="AA99" s="80"/>
      <c r="AB99" s="80"/>
      <c r="AC99" s="80"/>
      <c r="AD99" s="80"/>
      <c r="AE99" s="80"/>
      <c r="AF99" s="80"/>
      <c r="AG99" s="80"/>
      <c r="AH99" s="80"/>
    </row>
    <row r="100" spans="1:34" ht="17.25" customHeight="1">
      <c r="A100" s="160" t="s">
        <v>649</v>
      </c>
      <c r="B100" s="158">
        <v>2002</v>
      </c>
      <c r="C100" s="158" t="s">
        <v>632</v>
      </c>
      <c r="D100" s="198" t="str">
        <f>IF(G100&lt;1,0, IF(G100&lt;=Banding!C$2,"C1",IF(G100&lt;=Banding!C$3,"C2",IF(G100&lt;=Banding!C$4,"C3",IF(G100&lt;=Banding!C$5,"C4",IF(G100&lt;=Banding!C$6,"C5",FALSE()))))))</f>
        <v>C1</v>
      </c>
      <c r="E100" s="199">
        <f>VLOOKUP(D100,Banding!W$2:X$17,2,FALSE())</f>
        <v>5000</v>
      </c>
      <c r="F100" s="164">
        <v>3</v>
      </c>
      <c r="G100" s="200">
        <f t="shared" si="4"/>
        <v>3</v>
      </c>
      <c r="H100" s="174" t="s">
        <v>85</v>
      </c>
      <c r="I100" s="165" t="s">
        <v>650</v>
      </c>
      <c r="J100" s="158" t="s">
        <v>651</v>
      </c>
      <c r="K100" s="158" t="s">
        <v>652</v>
      </c>
      <c r="L100" s="158" t="s">
        <v>560</v>
      </c>
      <c r="M100" s="158" t="s">
        <v>653</v>
      </c>
      <c r="N100" s="158" t="s">
        <v>503</v>
      </c>
      <c r="O100" s="165" t="s">
        <v>638</v>
      </c>
      <c r="P100" s="158"/>
      <c r="Q100" s="158"/>
      <c r="R100" s="158"/>
      <c r="S100" s="158"/>
      <c r="T100" s="158"/>
      <c r="U100" s="158"/>
      <c r="V100" s="158"/>
      <c r="W100" s="158" t="s">
        <v>92</v>
      </c>
      <c r="X100" s="158" t="s">
        <v>193</v>
      </c>
      <c r="Y100" s="158" t="s">
        <v>85</v>
      </c>
      <c r="Z100" s="80"/>
      <c r="AA100" s="80"/>
      <c r="AB100" s="80"/>
      <c r="AC100" s="80"/>
      <c r="AD100" s="80"/>
      <c r="AE100" s="80"/>
      <c r="AF100" s="80"/>
      <c r="AG100" s="80"/>
      <c r="AH100" s="80"/>
    </row>
    <row r="101" spans="1:34" ht="18" customHeight="1">
      <c r="A101" s="160" t="s">
        <v>660</v>
      </c>
      <c r="B101" s="158">
        <v>2023</v>
      </c>
      <c r="C101" s="158" t="s">
        <v>661</v>
      </c>
      <c r="D101" s="198" t="str">
        <f>IF(G101&lt;1,0, IF(G101&lt;=Banding!C$2,"C1",IF(G101&lt;=Banding!C$3,"C2",IF(G101&lt;=Banding!C$4,"C3",IF(G101&lt;=Banding!C$5,"C4",IF(G101&lt;=Banding!C$6,"C5",FALSE()))))))</f>
        <v>C3</v>
      </c>
      <c r="E101" s="199">
        <f>VLOOKUP(D101,Banding!W$2:X$17,2,FALSE())</f>
        <v>9350</v>
      </c>
      <c r="F101" s="164">
        <v>30</v>
      </c>
      <c r="G101" s="200">
        <f>F101</f>
        <v>30</v>
      </c>
      <c r="H101" s="201" t="s">
        <v>95</v>
      </c>
      <c r="I101" s="165" t="s">
        <v>662</v>
      </c>
      <c r="J101" s="158" t="s">
        <v>663</v>
      </c>
      <c r="K101" s="158" t="s">
        <v>664</v>
      </c>
      <c r="L101" s="158" t="s">
        <v>560</v>
      </c>
      <c r="M101" s="158"/>
      <c r="N101" s="158"/>
      <c r="O101" s="158"/>
      <c r="P101" s="158"/>
      <c r="Q101" s="158"/>
      <c r="R101" s="158"/>
      <c r="S101" s="158"/>
      <c r="T101" s="158"/>
      <c r="U101" s="158"/>
      <c r="V101" s="158"/>
      <c r="W101" s="158" t="s">
        <v>111</v>
      </c>
      <c r="X101" s="158" t="s">
        <v>210</v>
      </c>
      <c r="Y101" s="158"/>
      <c r="Z101" s="80"/>
      <c r="AA101" s="80"/>
      <c r="AB101" s="80"/>
      <c r="AC101" s="80"/>
      <c r="AD101" s="80"/>
      <c r="AE101" s="80"/>
      <c r="AF101" s="80"/>
      <c r="AG101" s="80"/>
      <c r="AH101" s="80"/>
    </row>
    <row r="102" spans="1:34" ht="17.25" customHeight="1">
      <c r="A102" s="160" t="s">
        <v>665</v>
      </c>
      <c r="B102" s="158">
        <v>2016</v>
      </c>
      <c r="C102" s="158" t="s">
        <v>661</v>
      </c>
      <c r="D102" s="198" t="str">
        <f>IF(G102&lt;1,0, IF(G102&lt;=Banding!C$2,"C1",IF(G102&lt;=Banding!C$3,"C2",IF(G102&lt;=Banding!C$4,"C3",IF(G102&lt;=Banding!C$5,"C4",IF(G102&lt;=Banding!C$6,"C5",FALSE()))))))</f>
        <v>C2</v>
      </c>
      <c r="E102" s="199">
        <f>VLOOKUP(D102,Banding!W$2:X$17,2,FALSE())</f>
        <v>7000</v>
      </c>
      <c r="F102" s="164"/>
      <c r="G102" s="164">
        <v>20</v>
      </c>
      <c r="H102" s="201" t="s">
        <v>95</v>
      </c>
      <c r="I102" s="165" t="s">
        <v>666</v>
      </c>
      <c r="J102" s="158" t="s">
        <v>667</v>
      </c>
      <c r="K102" s="158" t="s">
        <v>668</v>
      </c>
      <c r="L102" s="158" t="s">
        <v>560</v>
      </c>
      <c r="M102" s="158"/>
      <c r="N102" s="158"/>
      <c r="O102" s="158"/>
      <c r="P102" s="158">
        <v>0.3</v>
      </c>
      <c r="Q102" s="158"/>
      <c r="R102" s="158"/>
      <c r="S102" s="158"/>
      <c r="T102" s="158"/>
      <c r="U102" s="158"/>
      <c r="V102" s="158"/>
      <c r="W102" s="158" t="s">
        <v>111</v>
      </c>
      <c r="X102" s="158" t="s">
        <v>210</v>
      </c>
      <c r="Y102" s="158"/>
      <c r="Z102" s="80"/>
      <c r="AA102" s="80"/>
      <c r="AB102" s="80"/>
      <c r="AC102" s="80"/>
      <c r="AD102" s="80"/>
      <c r="AE102" s="80"/>
      <c r="AF102" s="80"/>
      <c r="AG102" s="80"/>
      <c r="AH102" s="80"/>
    </row>
    <row r="103" spans="1:34" ht="18.75" customHeight="1">
      <c r="A103" s="160" t="s">
        <v>669</v>
      </c>
      <c r="B103" s="158">
        <v>2024</v>
      </c>
      <c r="C103" s="158" t="s">
        <v>661</v>
      </c>
      <c r="D103" s="198" t="str">
        <f>IF(G103&lt;1,0, IF(G103&lt;=Banding!C$2,"C1",IF(G103&lt;=Banding!C$3,"C2",IF(G103&lt;=Banding!C$4,"C3",IF(G103&lt;=Banding!C$5,"C4",IF(G103&lt;=Banding!C$6,"C5",FALSE()))))))</f>
        <v>C2</v>
      </c>
      <c r="E103" s="199">
        <f>VLOOKUP(D103,Banding!W$2:X$17,2,FALSE())</f>
        <v>7000</v>
      </c>
      <c r="F103" s="164"/>
      <c r="G103" s="164">
        <v>20</v>
      </c>
      <c r="H103" s="201" t="s">
        <v>95</v>
      </c>
      <c r="I103" s="165" t="s">
        <v>670</v>
      </c>
      <c r="J103" s="158" t="s">
        <v>671</v>
      </c>
      <c r="K103" s="158" t="s">
        <v>672</v>
      </c>
      <c r="L103" s="158" t="s">
        <v>560</v>
      </c>
      <c r="M103" s="158"/>
      <c r="N103" s="158" t="s">
        <v>673</v>
      </c>
      <c r="O103" s="158"/>
      <c r="P103" s="158"/>
      <c r="Q103" s="158"/>
      <c r="R103" s="158"/>
      <c r="S103" s="158"/>
      <c r="T103" s="158"/>
      <c r="U103" s="158"/>
      <c r="V103" s="158"/>
      <c r="W103" s="158" t="s">
        <v>111</v>
      </c>
      <c r="X103" s="158" t="s">
        <v>210</v>
      </c>
      <c r="Y103" s="158"/>
      <c r="Z103" s="80"/>
      <c r="AA103" s="80"/>
      <c r="AB103" s="80"/>
      <c r="AC103" s="80"/>
      <c r="AD103" s="80"/>
      <c r="AE103" s="80"/>
      <c r="AF103" s="80"/>
      <c r="AG103" s="80"/>
      <c r="AH103" s="80"/>
    </row>
    <row r="104" spans="1:34" ht="15.75" customHeight="1">
      <c r="A104" s="160" t="s">
        <v>674</v>
      </c>
      <c r="B104" s="158">
        <v>1889</v>
      </c>
      <c r="C104" s="158" t="s">
        <v>661</v>
      </c>
      <c r="D104" s="198" t="str">
        <f>IF(G104&lt;1,0, IF(G104&lt;=Banding!C$2,"C1",IF(G104&lt;=Banding!C$3,"C2",IF(G104&lt;=Banding!C$4,"C3",IF(G104&lt;=Banding!C$5,"C4",IF(G104&lt;=Banding!C$6,"C5",FALSE()))))))</f>
        <v>C2</v>
      </c>
      <c r="E104" s="199">
        <f>VLOOKUP(D104,Banding!W$2:X$17,2,FALSE())</f>
        <v>7000</v>
      </c>
      <c r="F104" s="164"/>
      <c r="G104" s="164">
        <v>20</v>
      </c>
      <c r="H104" s="174"/>
      <c r="I104" s="185" t="s">
        <v>675</v>
      </c>
      <c r="J104" s="158" t="s">
        <v>676</v>
      </c>
      <c r="K104" s="158"/>
      <c r="L104" s="158"/>
      <c r="M104" s="158"/>
      <c r="N104" s="158"/>
      <c r="O104" s="158"/>
      <c r="P104" s="158">
        <v>0.5</v>
      </c>
      <c r="Q104" s="158"/>
      <c r="R104" s="158"/>
      <c r="S104" s="158"/>
      <c r="T104" s="158"/>
      <c r="U104" s="158"/>
      <c r="V104" s="158"/>
      <c r="W104" s="166" t="s">
        <v>677</v>
      </c>
      <c r="X104" s="158" t="s">
        <v>210</v>
      </c>
      <c r="Y104" s="158"/>
      <c r="Z104" s="80"/>
      <c r="AA104" s="80"/>
      <c r="AB104" s="80"/>
      <c r="AC104" s="80"/>
      <c r="AD104" s="80"/>
      <c r="AE104" s="80"/>
      <c r="AF104" s="80"/>
      <c r="AG104" s="80"/>
      <c r="AH104" s="80"/>
    </row>
    <row r="105" spans="1:34" ht="15.75" customHeight="1">
      <c r="A105" s="231" t="s">
        <v>686</v>
      </c>
      <c r="B105" s="175">
        <v>2016</v>
      </c>
      <c r="C105" s="176" t="s">
        <v>687</v>
      </c>
      <c r="D105" s="198" t="str">
        <f>IF(G105&lt;1,0, IF(G105&lt;=Banding!C$2,"C1",IF(G105&lt;=Banding!C$3,"C2",IF(G105&lt;=Banding!C$4,"C3",IF(G105&lt;=Banding!C$5,"C4",IF(G105&lt;=Banding!C$6,"C5",FALSE()))))))</f>
        <v>C2</v>
      </c>
      <c r="E105" s="199">
        <f>VLOOKUP(D105,Banding!W$2:X$17,2,FALSE())</f>
        <v>7000</v>
      </c>
      <c r="F105" s="173">
        <v>15</v>
      </c>
      <c r="G105" s="164">
        <f>F105</f>
        <v>15</v>
      </c>
      <c r="H105" s="193" t="s">
        <v>85</v>
      </c>
      <c r="I105" s="232" t="s">
        <v>688</v>
      </c>
      <c r="J105" s="176" t="s">
        <v>689</v>
      </c>
      <c r="K105" s="176" t="s">
        <v>690</v>
      </c>
      <c r="L105" s="176" t="s">
        <v>560</v>
      </c>
      <c r="M105" s="176" t="s">
        <v>687</v>
      </c>
      <c r="N105" s="176" t="s">
        <v>691</v>
      </c>
      <c r="O105" s="165" t="s">
        <v>685</v>
      </c>
      <c r="P105" s="158"/>
      <c r="Q105" s="158"/>
      <c r="R105" s="158"/>
      <c r="S105" s="158"/>
      <c r="T105" s="158"/>
      <c r="U105" s="158"/>
      <c r="V105" s="158"/>
      <c r="W105" s="158" t="s">
        <v>111</v>
      </c>
      <c r="X105" s="158" t="s">
        <v>692</v>
      </c>
      <c r="Y105" s="158" t="s">
        <v>85</v>
      </c>
      <c r="Z105" s="80"/>
      <c r="AA105" s="80"/>
      <c r="AB105" s="80"/>
      <c r="AC105" s="80"/>
      <c r="AD105" s="80"/>
      <c r="AE105" s="80"/>
      <c r="AF105" s="80"/>
      <c r="AG105" s="80"/>
      <c r="AH105" s="80"/>
    </row>
    <row r="106" spans="1:34" ht="15.75" customHeight="1">
      <c r="A106" s="231" t="s">
        <v>699</v>
      </c>
      <c r="B106" s="175">
        <v>2016</v>
      </c>
      <c r="C106" s="176" t="s">
        <v>700</v>
      </c>
      <c r="D106" s="198" t="str">
        <f>IF(G106&lt;1,0, IF(G106&lt;=Banding!C$2,"C1",IF(G106&lt;=Banding!C$3,"C2",IF(G106&lt;=Banding!C$4,"C3",IF(G106&lt;=Banding!C$5,"C4",IF(G106&lt;=Banding!C$6,"C5",FALSE()))))))</f>
        <v>C2</v>
      </c>
      <c r="E106" s="199">
        <f>VLOOKUP(D106,Banding!W$2:X$17,2,FALSE())</f>
        <v>7000</v>
      </c>
      <c r="F106" s="173">
        <v>14</v>
      </c>
      <c r="G106" s="173">
        <v>14</v>
      </c>
      <c r="H106" s="193" t="s">
        <v>85</v>
      </c>
      <c r="I106" s="232" t="s">
        <v>701</v>
      </c>
      <c r="J106" s="176" t="s">
        <v>702</v>
      </c>
      <c r="K106" s="176" t="s">
        <v>703</v>
      </c>
      <c r="L106" s="176" t="s">
        <v>704</v>
      </c>
      <c r="M106" s="176" t="s">
        <v>700</v>
      </c>
      <c r="N106" s="176" t="s">
        <v>705</v>
      </c>
      <c r="O106" s="165" t="s">
        <v>685</v>
      </c>
      <c r="P106" s="158"/>
      <c r="Q106" s="158"/>
      <c r="R106" s="158"/>
      <c r="S106" s="158"/>
      <c r="T106" s="158"/>
      <c r="U106" s="158"/>
      <c r="V106" s="158"/>
      <c r="W106" s="158" t="s">
        <v>706</v>
      </c>
      <c r="X106" s="158" t="s">
        <v>210</v>
      </c>
      <c r="Y106" s="158" t="s">
        <v>85</v>
      </c>
      <c r="Z106" s="80"/>
      <c r="AA106" s="80"/>
      <c r="AB106" s="80"/>
      <c r="AC106" s="80"/>
      <c r="AD106" s="80"/>
      <c r="AE106" s="80"/>
      <c r="AF106" s="80"/>
      <c r="AG106" s="80"/>
      <c r="AH106" s="80"/>
    </row>
    <row r="107" spans="1:34" ht="15.75" customHeight="1">
      <c r="A107" s="231" t="s">
        <v>707</v>
      </c>
      <c r="B107" s="175">
        <v>1998</v>
      </c>
      <c r="C107" s="176" t="s">
        <v>708</v>
      </c>
      <c r="D107" s="198"/>
      <c r="E107" s="199"/>
      <c r="F107" s="173">
        <v>15</v>
      </c>
      <c r="G107" s="173">
        <v>15</v>
      </c>
      <c r="H107" s="193" t="s">
        <v>709</v>
      </c>
      <c r="I107" s="187" t="s">
        <v>2119</v>
      </c>
      <c r="J107" s="176" t="s">
        <v>710</v>
      </c>
      <c r="K107" s="176" t="s">
        <v>711</v>
      </c>
      <c r="L107" s="176" t="s">
        <v>704</v>
      </c>
      <c r="M107" s="176" t="s">
        <v>708</v>
      </c>
      <c r="N107" s="176" t="s">
        <v>712</v>
      </c>
      <c r="O107" s="165" t="s">
        <v>685</v>
      </c>
      <c r="P107" s="158"/>
      <c r="Q107" s="158"/>
      <c r="R107" s="158"/>
      <c r="S107" s="158"/>
      <c r="T107" s="158"/>
      <c r="U107" s="158"/>
      <c r="V107" s="158"/>
      <c r="W107" s="158"/>
      <c r="X107" s="158"/>
      <c r="Y107" s="158" t="s">
        <v>85</v>
      </c>
      <c r="Z107" s="80"/>
      <c r="AA107" s="80"/>
      <c r="AB107" s="80"/>
      <c r="AC107" s="80"/>
      <c r="AD107" s="80"/>
      <c r="AE107" s="80"/>
      <c r="AF107" s="80"/>
      <c r="AG107" s="80"/>
      <c r="AH107" s="80"/>
    </row>
    <row r="108" spans="1:34" ht="15.75" customHeight="1">
      <c r="A108" s="231" t="s">
        <v>717</v>
      </c>
      <c r="B108" s="175">
        <v>1971</v>
      </c>
      <c r="C108" s="176" t="s">
        <v>718</v>
      </c>
      <c r="D108" s="198"/>
      <c r="E108" s="199"/>
      <c r="F108" s="173">
        <v>20</v>
      </c>
      <c r="G108" s="173">
        <v>20</v>
      </c>
      <c r="H108" s="193" t="s">
        <v>85</v>
      </c>
      <c r="I108" s="187" t="s">
        <v>2120</v>
      </c>
      <c r="J108" s="176" t="s">
        <v>719</v>
      </c>
      <c r="K108" s="176" t="s">
        <v>720</v>
      </c>
      <c r="L108" s="176" t="s">
        <v>704</v>
      </c>
      <c r="M108" s="176" t="s">
        <v>718</v>
      </c>
      <c r="N108" s="176" t="s">
        <v>105</v>
      </c>
      <c r="O108" s="165" t="s">
        <v>685</v>
      </c>
      <c r="P108" s="158"/>
      <c r="Q108" s="158"/>
      <c r="R108" s="158"/>
      <c r="S108" s="158"/>
      <c r="T108" s="158"/>
      <c r="U108" s="158"/>
      <c r="V108" s="158"/>
      <c r="W108" s="158"/>
      <c r="X108" s="158"/>
      <c r="Y108" s="171" t="s">
        <v>85</v>
      </c>
      <c r="Z108" s="80"/>
      <c r="AA108" s="80"/>
      <c r="AB108" s="80"/>
      <c r="AC108" s="80"/>
      <c r="AD108" s="80"/>
      <c r="AE108" s="80"/>
      <c r="AF108" s="80"/>
      <c r="AG108" s="80"/>
      <c r="AH108" s="80"/>
    </row>
    <row r="109" spans="1:34" ht="15.75" customHeight="1">
      <c r="A109" s="231" t="s">
        <v>721</v>
      </c>
      <c r="B109" s="175">
        <v>1972</v>
      </c>
      <c r="C109" s="176" t="s">
        <v>722</v>
      </c>
      <c r="D109" s="198"/>
      <c r="E109" s="199"/>
      <c r="F109" s="173">
        <v>27</v>
      </c>
      <c r="G109" s="173">
        <v>27</v>
      </c>
      <c r="H109" s="193" t="s">
        <v>85</v>
      </c>
      <c r="I109" s="187" t="s">
        <v>2121</v>
      </c>
      <c r="J109" s="176" t="s">
        <v>723</v>
      </c>
      <c r="K109" s="176" t="s">
        <v>724</v>
      </c>
      <c r="L109" s="176" t="s">
        <v>704</v>
      </c>
      <c r="M109" s="176" t="s">
        <v>722</v>
      </c>
      <c r="N109" s="176" t="s">
        <v>105</v>
      </c>
      <c r="O109" s="165" t="s">
        <v>685</v>
      </c>
      <c r="P109" s="158"/>
      <c r="Q109" s="158"/>
      <c r="R109" s="158"/>
      <c r="S109" s="158"/>
      <c r="T109" s="158"/>
      <c r="U109" s="158"/>
      <c r="V109" s="158"/>
      <c r="W109" s="158"/>
      <c r="X109" s="158"/>
      <c r="Y109" s="158" t="s">
        <v>85</v>
      </c>
      <c r="Z109" s="80"/>
      <c r="AA109" s="80"/>
      <c r="AB109" s="80"/>
      <c r="AC109" s="80"/>
      <c r="AD109" s="80"/>
      <c r="AE109" s="80"/>
      <c r="AF109" s="80"/>
      <c r="AG109" s="80"/>
      <c r="AH109" s="80"/>
    </row>
    <row r="110" spans="1:34" ht="15.75" customHeight="1">
      <c r="A110" s="231" t="s">
        <v>730</v>
      </c>
      <c r="B110" s="175">
        <v>2003</v>
      </c>
      <c r="C110" s="176" t="s">
        <v>731</v>
      </c>
      <c r="D110" s="198"/>
      <c r="E110" s="199"/>
      <c r="F110" s="173">
        <v>17</v>
      </c>
      <c r="G110" s="173">
        <v>17</v>
      </c>
      <c r="H110" s="193" t="s">
        <v>85</v>
      </c>
      <c r="I110" s="187" t="s">
        <v>2122</v>
      </c>
      <c r="J110" s="176" t="s">
        <v>732</v>
      </c>
      <c r="K110" s="176" t="s">
        <v>733</v>
      </c>
      <c r="L110" s="176" t="s">
        <v>704</v>
      </c>
      <c r="M110" s="176" t="s">
        <v>731</v>
      </c>
      <c r="N110" s="176"/>
      <c r="O110" s="165" t="s">
        <v>685</v>
      </c>
      <c r="P110" s="158"/>
      <c r="Q110" s="158"/>
      <c r="R110" s="158"/>
      <c r="S110" s="158"/>
      <c r="T110" s="158"/>
      <c r="U110" s="158"/>
      <c r="V110" s="158"/>
      <c r="W110" s="158"/>
      <c r="X110" s="158"/>
      <c r="Y110" s="158" t="s">
        <v>85</v>
      </c>
      <c r="Z110" s="80"/>
      <c r="AA110" s="80"/>
      <c r="AB110" s="80"/>
      <c r="AC110" s="80"/>
      <c r="AD110" s="80"/>
      <c r="AE110" s="80"/>
      <c r="AF110" s="80"/>
      <c r="AG110" s="80"/>
      <c r="AH110" s="80"/>
    </row>
    <row r="111" spans="1:34" ht="15.75" customHeight="1">
      <c r="A111" s="231" t="s">
        <v>734</v>
      </c>
      <c r="B111" s="175">
        <v>2016</v>
      </c>
      <c r="C111" s="176" t="s">
        <v>735</v>
      </c>
      <c r="D111" s="198"/>
      <c r="E111" s="199"/>
      <c r="F111" s="173">
        <v>17</v>
      </c>
      <c r="G111" s="173">
        <v>17</v>
      </c>
      <c r="H111" s="193" t="s">
        <v>85</v>
      </c>
      <c r="I111" s="187" t="s">
        <v>2123</v>
      </c>
      <c r="J111" s="176" t="s">
        <v>736</v>
      </c>
      <c r="K111" s="176" t="s">
        <v>737</v>
      </c>
      <c r="L111" s="176" t="s">
        <v>621</v>
      </c>
      <c r="M111" s="176" t="s">
        <v>735</v>
      </c>
      <c r="N111" s="176" t="s">
        <v>738</v>
      </c>
      <c r="O111" s="165" t="s">
        <v>685</v>
      </c>
      <c r="P111" s="158"/>
      <c r="Q111" s="158"/>
      <c r="R111" s="158"/>
      <c r="S111" s="158"/>
      <c r="T111" s="158"/>
      <c r="U111" s="158"/>
      <c r="V111" s="158"/>
      <c r="W111" s="158"/>
      <c r="X111" s="158"/>
      <c r="Y111" s="158" t="s">
        <v>85</v>
      </c>
      <c r="Z111" s="80"/>
      <c r="AA111" s="80"/>
      <c r="AB111" s="80"/>
      <c r="AC111" s="80"/>
      <c r="AD111" s="80"/>
      <c r="AE111" s="80"/>
      <c r="AF111" s="80"/>
      <c r="AG111" s="80"/>
      <c r="AH111" s="80"/>
    </row>
    <row r="112" spans="1:34" ht="15.75" customHeight="1">
      <c r="A112" s="231" t="s">
        <v>739</v>
      </c>
      <c r="B112" s="175">
        <v>2014</v>
      </c>
      <c r="C112" s="176" t="s">
        <v>740</v>
      </c>
      <c r="D112" s="198" t="str">
        <f>IF(G112&lt;1,0, IF(G112&lt;=Banding!C$2,"C1",IF(G112&lt;=Banding!C$3,"C2",IF(G112&lt;=Banding!C$4,"C3",IF(G112&lt;=Banding!C$5,"C4",IF(G112&lt;=Banding!C$6,"C5",FALSE()))))))</f>
        <v>C2</v>
      </c>
      <c r="E112" s="199">
        <f>VLOOKUP(D112,Banding!W$2:X$17,2,FALSE())</f>
        <v>7000</v>
      </c>
      <c r="F112" s="173">
        <v>16</v>
      </c>
      <c r="G112" s="164">
        <f t="shared" ref="G112:G117" si="5">F112</f>
        <v>16</v>
      </c>
      <c r="H112" s="193" t="s">
        <v>85</v>
      </c>
      <c r="I112" s="232" t="s">
        <v>741</v>
      </c>
      <c r="J112" s="176" t="s">
        <v>742</v>
      </c>
      <c r="K112" s="176" t="s">
        <v>743</v>
      </c>
      <c r="L112" s="176" t="s">
        <v>683</v>
      </c>
      <c r="M112" s="176" t="s">
        <v>740</v>
      </c>
      <c r="N112" s="176" t="s">
        <v>146</v>
      </c>
      <c r="O112" s="165" t="s">
        <v>685</v>
      </c>
      <c r="P112" s="158"/>
      <c r="Q112" s="158"/>
      <c r="R112" s="158"/>
      <c r="S112" s="158"/>
      <c r="T112" s="158"/>
      <c r="U112" s="158"/>
      <c r="V112" s="158"/>
      <c r="W112" s="158" t="s">
        <v>111</v>
      </c>
      <c r="X112" s="158" t="s">
        <v>210</v>
      </c>
      <c r="Y112" s="158" t="s">
        <v>85</v>
      </c>
      <c r="Z112" s="80"/>
      <c r="AA112" s="80"/>
      <c r="AB112" s="80"/>
      <c r="AC112" s="80"/>
      <c r="AD112" s="80"/>
      <c r="AE112" s="80"/>
      <c r="AF112" s="80"/>
      <c r="AG112" s="80"/>
      <c r="AH112" s="80"/>
    </row>
    <row r="113" spans="1:34" ht="15.75" customHeight="1">
      <c r="A113" s="231" t="s">
        <v>744</v>
      </c>
      <c r="B113" s="175">
        <v>2013</v>
      </c>
      <c r="C113" s="176" t="s">
        <v>745</v>
      </c>
      <c r="D113" s="198" t="str">
        <f>IF(G113&lt;1,0, IF(G113&lt;=Banding!C$2,"C1",IF(G113&lt;=Banding!C$3,"C2",IF(G113&lt;=Banding!C$4,"C3",IF(G113&lt;=Banding!C$5,"C4",IF(G113&lt;=Banding!C$6,"C5",FALSE()))))))</f>
        <v>C1</v>
      </c>
      <c r="E113" s="199">
        <f>VLOOKUP(D113,Banding!W$2:X$17,2,FALSE())</f>
        <v>5000</v>
      </c>
      <c r="F113" s="173">
        <v>10</v>
      </c>
      <c r="G113" s="164">
        <f t="shared" si="5"/>
        <v>10</v>
      </c>
      <c r="H113" s="193" t="s">
        <v>85</v>
      </c>
      <c r="I113" s="232" t="s">
        <v>746</v>
      </c>
      <c r="J113" s="176" t="s">
        <v>747</v>
      </c>
      <c r="K113" s="176" t="s">
        <v>748</v>
      </c>
      <c r="L113" s="176" t="s">
        <v>621</v>
      </c>
      <c r="M113" s="176" t="s">
        <v>745</v>
      </c>
      <c r="N113" s="176" t="s">
        <v>749</v>
      </c>
      <c r="O113" s="165" t="s">
        <v>685</v>
      </c>
      <c r="P113" s="158"/>
      <c r="Q113" s="158"/>
      <c r="R113" s="158"/>
      <c r="S113" s="158"/>
      <c r="T113" s="158"/>
      <c r="U113" s="158"/>
      <c r="V113" s="158"/>
      <c r="W113" s="158" t="s">
        <v>750</v>
      </c>
      <c r="X113" s="158" t="s">
        <v>751</v>
      </c>
      <c r="Y113" s="158" t="s">
        <v>85</v>
      </c>
      <c r="Z113" s="80"/>
      <c r="AA113" s="80"/>
      <c r="AB113" s="80"/>
      <c r="AC113" s="80"/>
      <c r="AD113" s="80"/>
      <c r="AE113" s="80"/>
      <c r="AF113" s="80"/>
      <c r="AG113" s="80"/>
      <c r="AH113" s="80"/>
    </row>
    <row r="114" spans="1:34" ht="15.75" customHeight="1">
      <c r="A114" s="231" t="s">
        <v>752</v>
      </c>
      <c r="B114" s="175">
        <v>2010</v>
      </c>
      <c r="C114" s="176" t="s">
        <v>753</v>
      </c>
      <c r="D114" s="198" t="str">
        <f>IF(G114&lt;1,0, IF(G114&lt;=Banding!C$2,"C1",IF(G114&lt;=Banding!C$3,"C2",IF(G114&lt;=Banding!C$4,"C3",IF(G114&lt;=Banding!C$5,"C4",IF(G114&lt;=Banding!C$6,"C5",FALSE()))))))</f>
        <v>C2</v>
      </c>
      <c r="E114" s="199">
        <f>VLOOKUP(D114,Banding!W$2:X$17,2,FALSE())</f>
        <v>7000</v>
      </c>
      <c r="F114" s="173">
        <v>22</v>
      </c>
      <c r="G114" s="164">
        <f t="shared" si="5"/>
        <v>22</v>
      </c>
      <c r="H114" s="193" t="s">
        <v>85</v>
      </c>
      <c r="I114" s="232" t="s">
        <v>754</v>
      </c>
      <c r="J114" s="176" t="s">
        <v>755</v>
      </c>
      <c r="K114" s="176" t="s">
        <v>756</v>
      </c>
      <c r="L114" s="176" t="s">
        <v>560</v>
      </c>
      <c r="M114" s="176" t="s">
        <v>753</v>
      </c>
      <c r="N114" s="176" t="s">
        <v>105</v>
      </c>
      <c r="O114" s="165" t="s">
        <v>685</v>
      </c>
      <c r="P114" s="158">
        <v>1.5</v>
      </c>
      <c r="Q114" s="158"/>
      <c r="R114" s="158"/>
      <c r="S114" s="158"/>
      <c r="T114" s="158"/>
      <c r="U114" s="158"/>
      <c r="V114" s="158"/>
      <c r="W114" s="158" t="s">
        <v>92</v>
      </c>
      <c r="X114" s="158" t="s">
        <v>757</v>
      </c>
      <c r="Y114" s="158" t="s">
        <v>85</v>
      </c>
      <c r="Z114" s="80"/>
      <c r="AA114" s="80"/>
      <c r="AB114" s="80"/>
      <c r="AC114" s="80"/>
      <c r="AD114" s="80"/>
      <c r="AE114" s="80"/>
      <c r="AF114" s="80"/>
      <c r="AG114" s="80"/>
      <c r="AH114" s="80"/>
    </row>
    <row r="115" spans="1:34" ht="15.75" customHeight="1">
      <c r="A115" s="231" t="s">
        <v>758</v>
      </c>
      <c r="B115" s="175">
        <v>2019</v>
      </c>
      <c r="C115" s="176" t="s">
        <v>759</v>
      </c>
      <c r="D115" s="198" t="str">
        <f>IF(G115&lt;1,0, IF(G115&lt;=Banding!C$2,"C1",IF(G115&lt;=Banding!C$3,"C2",IF(G115&lt;=Banding!C$4,"C3",IF(G115&lt;=Banding!C$5,"C4",IF(G115&lt;=Banding!C$6,"C5",FALSE()))))))</f>
        <v>C1</v>
      </c>
      <c r="E115" s="199">
        <f>VLOOKUP(D115,Banding!W$2:X$17,2,FALSE())</f>
        <v>5000</v>
      </c>
      <c r="F115" s="173">
        <v>6</v>
      </c>
      <c r="G115" s="164">
        <f t="shared" si="5"/>
        <v>6</v>
      </c>
      <c r="H115" s="193" t="s">
        <v>85</v>
      </c>
      <c r="I115" s="232" t="s">
        <v>760</v>
      </c>
      <c r="J115" s="176" t="s">
        <v>761</v>
      </c>
      <c r="K115" s="176" t="s">
        <v>762</v>
      </c>
      <c r="L115" s="176" t="s">
        <v>560</v>
      </c>
      <c r="M115" s="176" t="s">
        <v>759</v>
      </c>
      <c r="N115" s="176" t="s">
        <v>763</v>
      </c>
      <c r="O115" s="165" t="s">
        <v>685</v>
      </c>
      <c r="P115" s="158">
        <v>1.5</v>
      </c>
      <c r="Q115" s="158"/>
      <c r="R115" s="158"/>
      <c r="S115" s="158"/>
      <c r="T115" s="158"/>
      <c r="U115" s="158"/>
      <c r="V115" s="158"/>
      <c r="W115" s="158" t="s">
        <v>764</v>
      </c>
      <c r="X115" s="158" t="s">
        <v>765</v>
      </c>
      <c r="Y115" s="158" t="s">
        <v>85</v>
      </c>
      <c r="Z115" s="80"/>
      <c r="AA115" s="80"/>
      <c r="AB115" s="80"/>
      <c r="AC115" s="80"/>
      <c r="AD115" s="80"/>
      <c r="AE115" s="80"/>
      <c r="AF115" s="80"/>
      <c r="AG115" s="80"/>
      <c r="AH115" s="80"/>
    </row>
    <row r="116" spans="1:34" ht="15.75" customHeight="1">
      <c r="A116" s="231" t="s">
        <v>766</v>
      </c>
      <c r="B116" s="175">
        <v>2008</v>
      </c>
      <c r="C116" s="176" t="s">
        <v>767</v>
      </c>
      <c r="D116" s="198" t="str">
        <f>IF(G116&lt;1,0, IF(G116&lt;=Banding!C$2,"C1",IF(G116&lt;=Banding!C$3,"C2",IF(G116&lt;=Banding!C$4,"C3",IF(G116&lt;=Banding!C$5,"C4",IF(G116&lt;=Banding!C$6,"C5",FALSE()))))))</f>
        <v>C1</v>
      </c>
      <c r="E116" s="199">
        <f>VLOOKUP(D116,Banding!W$2:X$17,2,FALSE())</f>
        <v>5000</v>
      </c>
      <c r="F116" s="173">
        <v>5</v>
      </c>
      <c r="G116" s="164">
        <f t="shared" si="5"/>
        <v>5</v>
      </c>
      <c r="H116" s="193" t="s">
        <v>85</v>
      </c>
      <c r="I116" s="232" t="s">
        <v>768</v>
      </c>
      <c r="J116" s="176" t="s">
        <v>769</v>
      </c>
      <c r="K116" s="176" t="s">
        <v>770</v>
      </c>
      <c r="L116" s="176" t="s">
        <v>704</v>
      </c>
      <c r="M116" s="176" t="s">
        <v>767</v>
      </c>
      <c r="N116" s="176" t="s">
        <v>771</v>
      </c>
      <c r="O116" s="165" t="s">
        <v>685</v>
      </c>
      <c r="P116" s="158"/>
      <c r="Q116" s="158"/>
      <c r="R116" s="158"/>
      <c r="S116" s="158"/>
      <c r="T116" s="158"/>
      <c r="U116" s="158"/>
      <c r="V116" s="158"/>
      <c r="W116" s="158" t="s">
        <v>92</v>
      </c>
      <c r="X116" s="158" t="s">
        <v>210</v>
      </c>
      <c r="Y116" s="158" t="s">
        <v>85</v>
      </c>
      <c r="Z116" s="80"/>
      <c r="AA116" s="80"/>
      <c r="AB116" s="80"/>
      <c r="AC116" s="80"/>
      <c r="AD116" s="80"/>
      <c r="AE116" s="80"/>
      <c r="AF116" s="80"/>
      <c r="AG116" s="80"/>
      <c r="AH116" s="80"/>
    </row>
    <row r="117" spans="1:34" ht="15.75" customHeight="1">
      <c r="A117" s="231" t="s">
        <v>772</v>
      </c>
      <c r="B117" s="175">
        <v>2012</v>
      </c>
      <c r="C117" s="176" t="s">
        <v>772</v>
      </c>
      <c r="D117" s="198" t="str">
        <f>IF(G117&lt;1,0, IF(G117&lt;=Banding!C$2,"C1",IF(G117&lt;=Banding!C$3,"C2",IF(G117&lt;=Banding!C$4,"C3",IF(G117&lt;=Banding!C$5,"C4",IF(G117&lt;=Banding!C$6,"C5",FALSE()))))))</f>
        <v>C1</v>
      </c>
      <c r="E117" s="199">
        <f>VLOOKUP(D117,Banding!W$2:X$17,2,FALSE())</f>
        <v>5000</v>
      </c>
      <c r="F117" s="173">
        <v>8</v>
      </c>
      <c r="G117" s="164">
        <f t="shared" si="5"/>
        <v>8</v>
      </c>
      <c r="H117" s="193" t="s">
        <v>85</v>
      </c>
      <c r="I117" s="232" t="s">
        <v>773</v>
      </c>
      <c r="J117" s="176" t="s">
        <v>774</v>
      </c>
      <c r="K117" s="176" t="s">
        <v>775</v>
      </c>
      <c r="L117" s="176" t="s">
        <v>621</v>
      </c>
      <c r="M117" s="176" t="s">
        <v>772</v>
      </c>
      <c r="N117" s="176" t="s">
        <v>776</v>
      </c>
      <c r="O117" s="165" t="s">
        <v>685</v>
      </c>
      <c r="P117" s="158"/>
      <c r="Q117" s="158"/>
      <c r="R117" s="158"/>
      <c r="S117" s="158"/>
      <c r="T117" s="158"/>
      <c r="U117" s="158"/>
      <c r="V117" s="158"/>
      <c r="W117" s="233" t="s">
        <v>111</v>
      </c>
      <c r="X117" s="158" t="s">
        <v>491</v>
      </c>
      <c r="Y117" s="158" t="s">
        <v>85</v>
      </c>
      <c r="Z117" s="80"/>
      <c r="AA117" s="80"/>
      <c r="AB117" s="80"/>
      <c r="AC117" s="80"/>
      <c r="AD117" s="80"/>
      <c r="AE117" s="80"/>
      <c r="AF117" s="80"/>
      <c r="AG117" s="80"/>
      <c r="AH117" s="80"/>
    </row>
    <row r="118" spans="1:34" ht="15.75" customHeight="1">
      <c r="A118" s="231" t="s">
        <v>789</v>
      </c>
      <c r="B118" s="175">
        <v>2004</v>
      </c>
      <c r="C118" s="176" t="s">
        <v>790</v>
      </c>
      <c r="D118" s="198"/>
      <c r="E118" s="199"/>
      <c r="F118" s="173">
        <v>27</v>
      </c>
      <c r="G118" s="173">
        <v>27</v>
      </c>
      <c r="H118" s="193" t="s">
        <v>85</v>
      </c>
      <c r="I118" s="187" t="s">
        <v>2124</v>
      </c>
      <c r="J118" s="176" t="s">
        <v>791</v>
      </c>
      <c r="K118" s="176" t="s">
        <v>792</v>
      </c>
      <c r="L118" s="176" t="s">
        <v>560</v>
      </c>
      <c r="M118" s="176" t="s">
        <v>793</v>
      </c>
      <c r="N118" s="176"/>
      <c r="O118" s="165" t="s">
        <v>685</v>
      </c>
      <c r="P118" s="158"/>
      <c r="Q118" s="158"/>
      <c r="R118" s="158"/>
      <c r="S118" s="158"/>
      <c r="T118" s="158"/>
      <c r="U118" s="158"/>
      <c r="V118" s="158"/>
      <c r="W118" s="206"/>
      <c r="X118" s="158"/>
      <c r="Y118" s="158" t="s">
        <v>85</v>
      </c>
      <c r="Z118" s="80"/>
      <c r="AA118" s="80"/>
      <c r="AB118" s="80"/>
      <c r="AC118" s="80"/>
      <c r="AD118" s="80"/>
      <c r="AE118" s="80"/>
      <c r="AF118" s="80"/>
      <c r="AG118" s="80"/>
      <c r="AH118" s="80"/>
    </row>
    <row r="119" spans="1:34" ht="15.75" customHeight="1">
      <c r="A119" s="231" t="s">
        <v>794</v>
      </c>
      <c r="B119" s="175">
        <v>2014</v>
      </c>
      <c r="C119" s="176" t="s">
        <v>793</v>
      </c>
      <c r="D119" s="198"/>
      <c r="E119" s="199"/>
      <c r="F119" s="173">
        <v>12</v>
      </c>
      <c r="G119" s="173">
        <v>12</v>
      </c>
      <c r="H119" s="193" t="s">
        <v>85</v>
      </c>
      <c r="I119" s="187" t="s">
        <v>2125</v>
      </c>
      <c r="J119" s="176" t="s">
        <v>795</v>
      </c>
      <c r="K119" s="176" t="s">
        <v>796</v>
      </c>
      <c r="L119" s="176" t="s">
        <v>696</v>
      </c>
      <c r="M119" s="176" t="s">
        <v>797</v>
      </c>
      <c r="N119" s="176"/>
      <c r="O119" s="165" t="s">
        <v>685</v>
      </c>
      <c r="P119" s="158"/>
      <c r="Q119" s="158"/>
      <c r="R119" s="158"/>
      <c r="S119" s="158"/>
      <c r="T119" s="158"/>
      <c r="U119" s="158"/>
      <c r="V119" s="158"/>
      <c r="W119" s="206"/>
      <c r="X119" s="158"/>
      <c r="Y119" s="158" t="s">
        <v>85</v>
      </c>
      <c r="Z119" s="80"/>
      <c r="AA119" s="80"/>
      <c r="AB119" s="80"/>
      <c r="AC119" s="80"/>
      <c r="AD119" s="80"/>
      <c r="AE119" s="80"/>
      <c r="AF119" s="80"/>
      <c r="AG119" s="80"/>
      <c r="AH119" s="80"/>
    </row>
    <row r="120" spans="1:34" ht="15.75" customHeight="1">
      <c r="A120" s="231" t="s">
        <v>798</v>
      </c>
      <c r="B120" s="175">
        <v>2006</v>
      </c>
      <c r="C120" s="176" t="s">
        <v>759</v>
      </c>
      <c r="D120" s="198" t="str">
        <f>IF(G120&lt;1,0, IF(G120&lt;=Banding!C$2,"C1",IF(G120&lt;=Banding!C$3,"C2",IF(G120&lt;=Banding!C$4,"C3",IF(G120&lt;=Banding!C$5,"C4",IF(G120&lt;=Banding!C$6,"C5",FALSE()))))))</f>
        <v>C2</v>
      </c>
      <c r="E120" s="199">
        <f>VLOOKUP(D120,Banding!W$2:X$17,2,FALSE())</f>
        <v>7000</v>
      </c>
      <c r="F120" s="173">
        <v>19</v>
      </c>
      <c r="G120" s="164">
        <f t="shared" ref="G120:G121" si="6">F120</f>
        <v>19</v>
      </c>
      <c r="H120" s="193" t="s">
        <v>85</v>
      </c>
      <c r="I120" s="232" t="s">
        <v>799</v>
      </c>
      <c r="J120" s="176" t="s">
        <v>800</v>
      </c>
      <c r="K120" s="176" t="s">
        <v>801</v>
      </c>
      <c r="L120" s="176" t="s">
        <v>560</v>
      </c>
      <c r="M120" s="176" t="s">
        <v>759</v>
      </c>
      <c r="N120" s="176" t="s">
        <v>705</v>
      </c>
      <c r="O120" s="165" t="s">
        <v>685</v>
      </c>
      <c r="P120" s="158">
        <v>0.8</v>
      </c>
      <c r="Q120" s="158"/>
      <c r="R120" s="158"/>
      <c r="S120" s="158"/>
      <c r="T120" s="158"/>
      <c r="U120" s="158"/>
      <c r="V120" s="158"/>
      <c r="W120" s="233" t="s">
        <v>100</v>
      </c>
      <c r="X120" s="158" t="s">
        <v>802</v>
      </c>
      <c r="Y120" s="158" t="s">
        <v>85</v>
      </c>
      <c r="Z120" s="80"/>
      <c r="AA120" s="80"/>
      <c r="AB120" s="80"/>
      <c r="AC120" s="80"/>
      <c r="AD120" s="80"/>
      <c r="AE120" s="80"/>
      <c r="AF120" s="80"/>
      <c r="AG120" s="80"/>
      <c r="AH120" s="80"/>
    </row>
    <row r="121" spans="1:34" ht="15.75" customHeight="1">
      <c r="A121" s="231" t="s">
        <v>803</v>
      </c>
      <c r="B121" s="175">
        <v>2013</v>
      </c>
      <c r="C121" s="176" t="s">
        <v>759</v>
      </c>
      <c r="D121" s="198" t="str">
        <f>IF(G121&lt;1,0, IF(G121&lt;=Banding!C$2,"C1",IF(G121&lt;=Banding!C$3,"C2",IF(G121&lt;=Banding!C$4,"C3",IF(G121&lt;=Banding!C$5,"C4",IF(G121&lt;=Banding!C$6,"C5",FALSE()))))))</f>
        <v>C1</v>
      </c>
      <c r="E121" s="199">
        <f>VLOOKUP(D121,Banding!W$2:X$17,2,FALSE())</f>
        <v>5000</v>
      </c>
      <c r="F121" s="173">
        <v>5</v>
      </c>
      <c r="G121" s="164">
        <f t="shared" si="6"/>
        <v>5</v>
      </c>
      <c r="H121" s="193" t="s">
        <v>85</v>
      </c>
      <c r="I121" s="232" t="s">
        <v>804</v>
      </c>
      <c r="J121" s="176" t="s">
        <v>805</v>
      </c>
      <c r="K121" s="176" t="s">
        <v>806</v>
      </c>
      <c r="L121" s="176" t="s">
        <v>704</v>
      </c>
      <c r="M121" s="176" t="s">
        <v>759</v>
      </c>
      <c r="N121" s="176" t="s">
        <v>538</v>
      </c>
      <c r="O121" s="165" t="s">
        <v>685</v>
      </c>
      <c r="P121" s="158"/>
      <c r="Q121" s="158"/>
      <c r="R121" s="158"/>
      <c r="S121" s="158"/>
      <c r="T121" s="158"/>
      <c r="U121" s="158"/>
      <c r="V121" s="158"/>
      <c r="W121" s="233" t="s">
        <v>750</v>
      </c>
      <c r="X121" s="158" t="s">
        <v>210</v>
      </c>
      <c r="Y121" s="158" t="s">
        <v>85</v>
      </c>
      <c r="Z121" s="80"/>
      <c r="AA121" s="80"/>
      <c r="AB121" s="80"/>
      <c r="AC121" s="80"/>
      <c r="AD121" s="80"/>
      <c r="AE121" s="80"/>
      <c r="AF121" s="80"/>
      <c r="AG121" s="80"/>
      <c r="AH121" s="80"/>
    </row>
    <row r="122" spans="1:34" ht="15.75" customHeight="1">
      <c r="A122" s="231" t="s">
        <v>807</v>
      </c>
      <c r="B122" s="175">
        <v>2010</v>
      </c>
      <c r="C122" s="176" t="s">
        <v>808</v>
      </c>
      <c r="D122" s="198"/>
      <c r="E122" s="199"/>
      <c r="F122" s="173">
        <v>15</v>
      </c>
      <c r="G122" s="164">
        <v>15</v>
      </c>
      <c r="H122" s="174" t="s">
        <v>85</v>
      </c>
      <c r="I122" s="187" t="s">
        <v>2125</v>
      </c>
      <c r="J122" s="176" t="s">
        <v>795</v>
      </c>
      <c r="K122" s="176" t="s">
        <v>796</v>
      </c>
      <c r="L122" s="176" t="s">
        <v>696</v>
      </c>
      <c r="M122" s="176" t="s">
        <v>797</v>
      </c>
      <c r="N122" s="176" t="s">
        <v>809</v>
      </c>
      <c r="O122" s="165" t="s">
        <v>685</v>
      </c>
      <c r="P122" s="158"/>
      <c r="Q122" s="158"/>
      <c r="R122" s="158"/>
      <c r="S122" s="158"/>
      <c r="T122" s="158"/>
      <c r="U122" s="158"/>
      <c r="V122" s="158"/>
      <c r="W122" s="158"/>
      <c r="X122" s="158"/>
      <c r="Y122" s="158" t="s">
        <v>85</v>
      </c>
      <c r="Z122" s="80"/>
      <c r="AA122" s="80"/>
      <c r="AB122" s="80"/>
      <c r="AC122" s="80"/>
      <c r="AD122" s="80"/>
      <c r="AE122" s="80"/>
      <c r="AF122" s="80"/>
      <c r="AG122" s="80"/>
      <c r="AH122" s="80"/>
    </row>
    <row r="123" spans="1:34" ht="15.75" customHeight="1">
      <c r="A123" s="231" t="s">
        <v>810</v>
      </c>
      <c r="B123" s="175">
        <v>1978</v>
      </c>
      <c r="C123" s="176" t="s">
        <v>811</v>
      </c>
      <c r="D123" s="198"/>
      <c r="E123" s="199"/>
      <c r="F123" s="173">
        <v>20</v>
      </c>
      <c r="G123" s="173">
        <v>20</v>
      </c>
      <c r="H123" s="193" t="s">
        <v>85</v>
      </c>
      <c r="I123" s="187" t="s">
        <v>2126</v>
      </c>
      <c r="J123" s="176" t="s">
        <v>812</v>
      </c>
      <c r="K123" s="176" t="s">
        <v>813</v>
      </c>
      <c r="L123" s="176" t="s">
        <v>560</v>
      </c>
      <c r="M123" s="176" t="s">
        <v>811</v>
      </c>
      <c r="N123" s="176" t="s">
        <v>814</v>
      </c>
      <c r="O123" s="165" t="s">
        <v>685</v>
      </c>
      <c r="P123" s="158"/>
      <c r="Q123" s="158"/>
      <c r="R123" s="158"/>
      <c r="S123" s="158"/>
      <c r="T123" s="158"/>
      <c r="U123" s="158"/>
      <c r="V123" s="158"/>
      <c r="W123" s="158"/>
      <c r="X123" s="158"/>
      <c r="Y123" s="158" t="s">
        <v>85</v>
      </c>
      <c r="Z123" s="80"/>
      <c r="AA123" s="80"/>
      <c r="AB123" s="80"/>
      <c r="AC123" s="80"/>
      <c r="AD123" s="80"/>
      <c r="AE123" s="80"/>
      <c r="AF123" s="80"/>
      <c r="AG123" s="80"/>
      <c r="AH123" s="80"/>
    </row>
    <row r="124" spans="1:34" ht="15.75" customHeight="1">
      <c r="A124" s="231" t="s">
        <v>815</v>
      </c>
      <c r="B124" s="175">
        <v>1986</v>
      </c>
      <c r="C124" s="176" t="s">
        <v>816</v>
      </c>
      <c r="D124" s="198"/>
      <c r="E124" s="199"/>
      <c r="F124" s="173">
        <v>12</v>
      </c>
      <c r="G124" s="173">
        <v>12</v>
      </c>
      <c r="H124" s="193" t="s">
        <v>85</v>
      </c>
      <c r="I124" s="232" t="s">
        <v>817</v>
      </c>
      <c r="J124" s="187" t="s">
        <v>818</v>
      </c>
      <c r="K124" s="176" t="s">
        <v>819</v>
      </c>
      <c r="L124" s="176" t="s">
        <v>704</v>
      </c>
      <c r="M124" s="176" t="s">
        <v>820</v>
      </c>
      <c r="N124" s="176" t="s">
        <v>105</v>
      </c>
      <c r="O124" s="158"/>
      <c r="P124" s="158"/>
      <c r="Q124" s="158"/>
      <c r="R124" s="158"/>
      <c r="S124" s="158"/>
      <c r="T124" s="158"/>
      <c r="U124" s="158"/>
      <c r="V124" s="158"/>
      <c r="W124" s="158"/>
      <c r="X124" s="158"/>
      <c r="Y124" s="158" t="s">
        <v>85</v>
      </c>
      <c r="Z124" s="80"/>
      <c r="AA124" s="80"/>
      <c r="AB124" s="80"/>
      <c r="AC124" s="80"/>
      <c r="AD124" s="80"/>
      <c r="AE124" s="80"/>
      <c r="AF124" s="80"/>
      <c r="AG124" s="80"/>
      <c r="AH124" s="80"/>
    </row>
    <row r="125" spans="1:34" ht="15.75" customHeight="1">
      <c r="A125" s="231" t="s">
        <v>821</v>
      </c>
      <c r="B125" s="175">
        <v>2006</v>
      </c>
      <c r="C125" s="176" t="s">
        <v>822</v>
      </c>
      <c r="D125" s="198"/>
      <c r="E125" s="199"/>
      <c r="F125" s="173">
        <v>10</v>
      </c>
      <c r="G125" s="173">
        <v>10</v>
      </c>
      <c r="H125" s="193" t="s">
        <v>85</v>
      </c>
      <c r="I125" s="187" t="s">
        <v>2127</v>
      </c>
      <c r="J125" s="176" t="s">
        <v>823</v>
      </c>
      <c r="K125" s="176" t="s">
        <v>824</v>
      </c>
      <c r="L125" s="176" t="s">
        <v>560</v>
      </c>
      <c r="M125" s="176" t="s">
        <v>822</v>
      </c>
      <c r="N125" s="176" t="s">
        <v>105</v>
      </c>
      <c r="O125" s="165" t="s">
        <v>685</v>
      </c>
      <c r="P125" s="158"/>
      <c r="Q125" s="158"/>
      <c r="R125" s="158"/>
      <c r="S125" s="158"/>
      <c r="T125" s="158"/>
      <c r="U125" s="158"/>
      <c r="V125" s="158"/>
      <c r="W125" s="158"/>
      <c r="X125" s="158"/>
      <c r="Y125" s="158" t="s">
        <v>85</v>
      </c>
      <c r="Z125" s="80"/>
      <c r="AA125" s="80"/>
      <c r="AB125" s="80"/>
      <c r="AC125" s="80"/>
      <c r="AD125" s="80"/>
      <c r="AE125" s="80"/>
      <c r="AF125" s="80"/>
      <c r="AG125" s="80"/>
      <c r="AH125" s="80"/>
    </row>
    <row r="126" spans="1:34" ht="15.75" customHeight="1">
      <c r="A126" s="231" t="s">
        <v>825</v>
      </c>
      <c r="B126" s="175">
        <v>2000</v>
      </c>
      <c r="C126" s="176" t="s">
        <v>826</v>
      </c>
      <c r="D126" s="198"/>
      <c r="E126" s="199"/>
      <c r="F126" s="173">
        <v>47</v>
      </c>
      <c r="G126" s="173">
        <v>47</v>
      </c>
      <c r="H126" s="193" t="s">
        <v>85</v>
      </c>
      <c r="I126" s="187" t="s">
        <v>2128</v>
      </c>
      <c r="J126" s="176" t="s">
        <v>827</v>
      </c>
      <c r="K126" s="176" t="s">
        <v>828</v>
      </c>
      <c r="L126" s="176" t="s">
        <v>704</v>
      </c>
      <c r="M126" s="176" t="s">
        <v>826</v>
      </c>
      <c r="N126" s="176" t="s">
        <v>105</v>
      </c>
      <c r="O126" s="165" t="s">
        <v>685</v>
      </c>
      <c r="P126" s="158"/>
      <c r="Q126" s="158"/>
      <c r="R126" s="158"/>
      <c r="S126" s="158"/>
      <c r="T126" s="158"/>
      <c r="U126" s="158"/>
      <c r="V126" s="158"/>
      <c r="W126" s="158"/>
      <c r="X126" s="158"/>
      <c r="Y126" s="158" t="s">
        <v>85</v>
      </c>
      <c r="Z126" s="80"/>
      <c r="AA126" s="80"/>
      <c r="AB126" s="80"/>
      <c r="AC126" s="80"/>
      <c r="AD126" s="80"/>
      <c r="AE126" s="80"/>
      <c r="AF126" s="80"/>
      <c r="AG126" s="80"/>
      <c r="AH126" s="80"/>
    </row>
    <row r="127" spans="1:34" ht="15.75" customHeight="1">
      <c r="A127" s="231" t="s">
        <v>829</v>
      </c>
      <c r="B127" s="175">
        <v>2010</v>
      </c>
      <c r="C127" s="176" t="s">
        <v>830</v>
      </c>
      <c r="D127" s="198" t="str">
        <f>IF(G127&lt;1,0, IF(G127&lt;=Banding!C$2,"C1",IF(G127&lt;=Banding!C$3,"C2",IF(G127&lt;=Banding!C$4,"C3",IF(G127&lt;=Banding!C$5,"C4",IF(G127&lt;=Banding!C$6,"C5",FALSE()))))))</f>
        <v>C2</v>
      </c>
      <c r="E127" s="199">
        <f>VLOOKUP(D127,Banding!W$2:X$17,2,FALSE())</f>
        <v>7000</v>
      </c>
      <c r="F127" s="173">
        <v>18</v>
      </c>
      <c r="G127" s="164">
        <f>F127</f>
        <v>18</v>
      </c>
      <c r="H127" s="193" t="s">
        <v>85</v>
      </c>
      <c r="I127" s="232" t="s">
        <v>831</v>
      </c>
      <c r="J127" s="176" t="s">
        <v>832</v>
      </c>
      <c r="K127" s="176" t="s">
        <v>833</v>
      </c>
      <c r="L127" s="176" t="s">
        <v>560</v>
      </c>
      <c r="M127" s="176" t="s">
        <v>830</v>
      </c>
      <c r="N127" s="176" t="s">
        <v>834</v>
      </c>
      <c r="O127" s="165" t="s">
        <v>685</v>
      </c>
      <c r="P127" s="158"/>
      <c r="Q127" s="158"/>
      <c r="R127" s="158"/>
      <c r="S127" s="158"/>
      <c r="T127" s="158"/>
      <c r="U127" s="158"/>
      <c r="V127" s="158"/>
      <c r="W127" s="233" t="s">
        <v>293</v>
      </c>
      <c r="X127" s="233" t="s">
        <v>751</v>
      </c>
      <c r="Y127" s="158" t="s">
        <v>85</v>
      </c>
      <c r="Z127" s="80"/>
      <c r="AA127" s="80"/>
      <c r="AB127" s="80"/>
      <c r="AC127" s="80"/>
      <c r="AD127" s="80"/>
      <c r="AE127" s="80"/>
      <c r="AF127" s="80"/>
      <c r="AG127" s="80"/>
      <c r="AH127" s="80"/>
    </row>
    <row r="128" spans="1:34" ht="15.75" customHeight="1">
      <c r="A128" s="231" t="s">
        <v>835</v>
      </c>
      <c r="B128" s="175">
        <v>1975</v>
      </c>
      <c r="C128" s="176" t="s">
        <v>836</v>
      </c>
      <c r="D128" s="198"/>
      <c r="E128" s="199"/>
      <c r="F128" s="173">
        <v>16</v>
      </c>
      <c r="G128" s="173">
        <v>16</v>
      </c>
      <c r="H128" s="193" t="s">
        <v>85</v>
      </c>
      <c r="I128" s="187" t="s">
        <v>2129</v>
      </c>
      <c r="J128" s="176" t="s">
        <v>837</v>
      </c>
      <c r="K128" s="176" t="s">
        <v>838</v>
      </c>
      <c r="L128" s="176" t="s">
        <v>704</v>
      </c>
      <c r="M128" s="176" t="s">
        <v>839</v>
      </c>
      <c r="N128" s="176" t="s">
        <v>776</v>
      </c>
      <c r="O128" s="158"/>
      <c r="P128" s="158"/>
      <c r="Q128" s="158"/>
      <c r="R128" s="158"/>
      <c r="S128" s="158"/>
      <c r="T128" s="158"/>
      <c r="U128" s="158"/>
      <c r="V128" s="158"/>
      <c r="W128" s="206"/>
      <c r="X128" s="206"/>
      <c r="Y128" s="158" t="s">
        <v>85</v>
      </c>
      <c r="Z128" s="80"/>
      <c r="AA128" s="80"/>
      <c r="AB128" s="80"/>
      <c r="AC128" s="80"/>
      <c r="AD128" s="80"/>
      <c r="AE128" s="80"/>
      <c r="AF128" s="80"/>
      <c r="AG128" s="80"/>
      <c r="AH128" s="80"/>
    </row>
    <row r="129" spans="1:34" ht="15.75" customHeight="1">
      <c r="A129" s="231" t="s">
        <v>840</v>
      </c>
      <c r="B129" s="175">
        <v>2006</v>
      </c>
      <c r="C129" s="176" t="s">
        <v>687</v>
      </c>
      <c r="D129" s="198" t="str">
        <f>IF(G129&lt;1,0, IF(G129&lt;=Banding!C$2,"C1",IF(G129&lt;=Banding!C$3,"C2",IF(G129&lt;=Banding!C$4,"C3",IF(G129&lt;=Banding!C$5,"C4",IF(G129&lt;=Banding!C$6,"C5",FALSE()))))))</f>
        <v>C1</v>
      </c>
      <c r="E129" s="199">
        <f>VLOOKUP(D129,Banding!W$2:X$17,2,FALSE())</f>
        <v>5000</v>
      </c>
      <c r="F129" s="173">
        <v>10</v>
      </c>
      <c r="G129" s="164">
        <f>F129</f>
        <v>10</v>
      </c>
      <c r="H129" s="193" t="s">
        <v>85</v>
      </c>
      <c r="I129" s="232" t="s">
        <v>841</v>
      </c>
      <c r="J129" s="176" t="s">
        <v>842</v>
      </c>
      <c r="K129" s="176" t="s">
        <v>843</v>
      </c>
      <c r="L129" s="176" t="s">
        <v>560</v>
      </c>
      <c r="M129" s="176" t="s">
        <v>687</v>
      </c>
      <c r="N129" s="176" t="s">
        <v>105</v>
      </c>
      <c r="O129" s="165" t="s">
        <v>685</v>
      </c>
      <c r="P129" s="158"/>
      <c r="Q129" s="158"/>
      <c r="R129" s="158"/>
      <c r="S129" s="158"/>
      <c r="T129" s="158"/>
      <c r="U129" s="158"/>
      <c r="V129" s="158"/>
      <c r="W129" s="158" t="s">
        <v>92</v>
      </c>
      <c r="X129" s="158" t="s">
        <v>757</v>
      </c>
      <c r="Y129" s="158" t="s">
        <v>85</v>
      </c>
      <c r="Z129" s="80"/>
      <c r="AA129" s="80"/>
      <c r="AB129" s="80"/>
      <c r="AC129" s="80"/>
      <c r="AD129" s="80"/>
      <c r="AE129" s="80"/>
      <c r="AF129" s="80"/>
      <c r="AG129" s="80"/>
      <c r="AH129" s="80"/>
    </row>
    <row r="130" spans="1:34" ht="15.75" customHeight="1">
      <c r="A130" s="231" t="s">
        <v>844</v>
      </c>
      <c r="B130" s="175">
        <v>2019</v>
      </c>
      <c r="C130" s="176" t="s">
        <v>845</v>
      </c>
      <c r="D130" s="198"/>
      <c r="E130" s="199"/>
      <c r="F130" s="173">
        <v>5</v>
      </c>
      <c r="G130" s="173">
        <v>5</v>
      </c>
      <c r="H130" s="193" t="s">
        <v>85</v>
      </c>
      <c r="I130" s="187" t="s">
        <v>2130</v>
      </c>
      <c r="J130" s="176" t="s">
        <v>846</v>
      </c>
      <c r="K130" s="176" t="s">
        <v>847</v>
      </c>
      <c r="L130" s="176" t="s">
        <v>704</v>
      </c>
      <c r="M130" s="176" t="s">
        <v>845</v>
      </c>
      <c r="N130" s="176" t="s">
        <v>848</v>
      </c>
      <c r="O130" s="165" t="s">
        <v>685</v>
      </c>
      <c r="P130" s="158"/>
      <c r="Q130" s="158"/>
      <c r="R130" s="158"/>
      <c r="S130" s="158"/>
      <c r="T130" s="158"/>
      <c r="U130" s="158"/>
      <c r="V130" s="158"/>
      <c r="W130" s="158"/>
      <c r="X130" s="158"/>
      <c r="Y130" s="158" t="s">
        <v>85</v>
      </c>
      <c r="Z130" s="80"/>
      <c r="AA130" s="80"/>
      <c r="AB130" s="80"/>
      <c r="AC130" s="80"/>
      <c r="AD130" s="80"/>
      <c r="AE130" s="80"/>
      <c r="AF130" s="80"/>
      <c r="AG130" s="80"/>
      <c r="AH130" s="80"/>
    </row>
    <row r="131" spans="1:34" ht="15.75" customHeight="1">
      <c r="A131" s="231" t="s">
        <v>849</v>
      </c>
      <c r="B131" s="175">
        <v>1996</v>
      </c>
      <c r="C131" s="176" t="s">
        <v>687</v>
      </c>
      <c r="D131" s="198" t="str">
        <f>IF(G131&lt;1,0, IF(G131&lt;=Banding!C$2,"C1",IF(G131&lt;=Banding!C$3,"C2",IF(G131&lt;=Banding!C$4,"C3",IF(G131&lt;=Banding!C$5,"C4",IF(G131&lt;=Banding!C$6,"C5",FALSE()))))))</f>
        <v>C1</v>
      </c>
      <c r="E131" s="199">
        <f>VLOOKUP(D131,Banding!W$2:X$17,2,FALSE())</f>
        <v>5000</v>
      </c>
      <c r="F131" s="173">
        <v>6</v>
      </c>
      <c r="G131" s="164">
        <f t="shared" ref="G131:G135" si="7">F131</f>
        <v>6</v>
      </c>
      <c r="H131" s="193" t="s">
        <v>85</v>
      </c>
      <c r="I131" s="232" t="s">
        <v>850</v>
      </c>
      <c r="J131" s="176" t="s">
        <v>851</v>
      </c>
      <c r="K131" s="176" t="s">
        <v>852</v>
      </c>
      <c r="L131" s="176" t="s">
        <v>560</v>
      </c>
      <c r="M131" s="176" t="s">
        <v>687</v>
      </c>
      <c r="N131" s="176" t="s">
        <v>853</v>
      </c>
      <c r="O131" s="165" t="s">
        <v>685</v>
      </c>
      <c r="P131" s="158"/>
      <c r="Q131" s="158"/>
      <c r="R131" s="158"/>
      <c r="S131" s="158"/>
      <c r="T131" s="158"/>
      <c r="U131" s="158"/>
      <c r="V131" s="158"/>
      <c r="W131" s="158" t="s">
        <v>92</v>
      </c>
      <c r="X131" s="158" t="s">
        <v>854</v>
      </c>
      <c r="Y131" s="158" t="s">
        <v>85</v>
      </c>
      <c r="Z131" s="80"/>
      <c r="AA131" s="80"/>
      <c r="AB131" s="80"/>
      <c r="AC131" s="80"/>
      <c r="AD131" s="80"/>
      <c r="AE131" s="80"/>
      <c r="AF131" s="80"/>
      <c r="AG131" s="80"/>
      <c r="AH131" s="80"/>
    </row>
    <row r="132" spans="1:34" ht="15.75" customHeight="1">
      <c r="A132" s="231" t="s">
        <v>855</v>
      </c>
      <c r="B132" s="175">
        <v>2001</v>
      </c>
      <c r="C132" s="176" t="s">
        <v>856</v>
      </c>
      <c r="D132" s="198" t="str">
        <f>IF(G132&lt;1,0, IF(G132&lt;=Banding!C$2,"C1",IF(G132&lt;=Banding!C$3,"C2",IF(G132&lt;=Banding!C$4,"C3",IF(G132&lt;=Banding!C$5,"C4",IF(G132&lt;=Banding!C$6,"C5",FALSE()))))))</f>
        <v>C1</v>
      </c>
      <c r="E132" s="199">
        <f>VLOOKUP(D132,Banding!W$2:X$17,2,FALSE())</f>
        <v>5000</v>
      </c>
      <c r="F132" s="173">
        <v>9</v>
      </c>
      <c r="G132" s="164">
        <f t="shared" si="7"/>
        <v>9</v>
      </c>
      <c r="H132" s="193" t="s">
        <v>85</v>
      </c>
      <c r="I132" s="232" t="s">
        <v>857</v>
      </c>
      <c r="J132" s="176" t="s">
        <v>858</v>
      </c>
      <c r="K132" s="176" t="s">
        <v>859</v>
      </c>
      <c r="L132" s="176" t="s">
        <v>560</v>
      </c>
      <c r="M132" s="176" t="s">
        <v>856</v>
      </c>
      <c r="N132" s="176" t="s">
        <v>105</v>
      </c>
      <c r="O132" s="165" t="s">
        <v>685</v>
      </c>
      <c r="P132" s="158">
        <v>2</v>
      </c>
      <c r="Q132" s="158"/>
      <c r="R132" s="158"/>
      <c r="S132" s="158"/>
      <c r="T132" s="158"/>
      <c r="U132" s="158"/>
      <c r="V132" s="158"/>
      <c r="W132" s="233" t="s">
        <v>293</v>
      </c>
      <c r="X132" s="158" t="s">
        <v>210</v>
      </c>
      <c r="Y132" s="158" t="s">
        <v>85</v>
      </c>
      <c r="Z132" s="80"/>
      <c r="AA132" s="80"/>
      <c r="AB132" s="80"/>
      <c r="AC132" s="80"/>
      <c r="AD132" s="80"/>
      <c r="AE132" s="80"/>
      <c r="AF132" s="80"/>
      <c r="AG132" s="80"/>
      <c r="AH132" s="80"/>
    </row>
    <row r="133" spans="1:34" ht="15.75" customHeight="1">
      <c r="A133" s="231" t="s">
        <v>860</v>
      </c>
      <c r="B133" s="175">
        <v>2017</v>
      </c>
      <c r="C133" s="176" t="s">
        <v>861</v>
      </c>
      <c r="D133" s="198" t="str">
        <f>IF(G133&lt;1,0, IF(G133&lt;=Banding!C$2,"C1",IF(G133&lt;=Banding!C$3,"C2",IF(G133&lt;=Banding!C$4,"C3",IF(G133&lt;=Banding!C$5,"C4",IF(G133&lt;=Banding!C$6,"C5",FALSE()))))))</f>
        <v>C1</v>
      </c>
      <c r="E133" s="199">
        <f>VLOOKUP(D133,Banding!W$2:X$17,2,FALSE())</f>
        <v>5000</v>
      </c>
      <c r="F133" s="173">
        <v>5</v>
      </c>
      <c r="G133" s="164">
        <f t="shared" si="7"/>
        <v>5</v>
      </c>
      <c r="H133" s="193" t="s">
        <v>85</v>
      </c>
      <c r="I133" s="232" t="s">
        <v>862</v>
      </c>
      <c r="J133" s="176" t="s">
        <v>863</v>
      </c>
      <c r="K133" s="176" t="s">
        <v>864</v>
      </c>
      <c r="L133" s="176" t="s">
        <v>560</v>
      </c>
      <c r="M133" s="176" t="s">
        <v>861</v>
      </c>
      <c r="N133" s="176" t="s">
        <v>705</v>
      </c>
      <c r="O133" s="165" t="s">
        <v>685</v>
      </c>
      <c r="P133" s="158"/>
      <c r="Q133" s="158"/>
      <c r="R133" s="158"/>
      <c r="S133" s="158"/>
      <c r="T133" s="158"/>
      <c r="U133" s="158"/>
      <c r="V133" s="158"/>
      <c r="W133" s="158" t="s">
        <v>92</v>
      </c>
      <c r="X133" s="158" t="s">
        <v>865</v>
      </c>
      <c r="Y133" s="158" t="s">
        <v>85</v>
      </c>
      <c r="Z133" s="80"/>
      <c r="AA133" s="80"/>
      <c r="AB133" s="80"/>
      <c r="AC133" s="80"/>
      <c r="AD133" s="80"/>
      <c r="AE133" s="80"/>
      <c r="AF133" s="80"/>
      <c r="AG133" s="80"/>
      <c r="AH133" s="80"/>
    </row>
    <row r="134" spans="1:34" ht="15.75" customHeight="1">
      <c r="A134" s="231" t="s">
        <v>866</v>
      </c>
      <c r="B134" s="175">
        <v>1999</v>
      </c>
      <c r="C134" s="176" t="s">
        <v>867</v>
      </c>
      <c r="D134" s="198" t="str">
        <f>IF(G134&lt;1,0, IF(G134&lt;=Banding!C$2,"C1",IF(G134&lt;=Banding!C$3,"C2",IF(G134&lt;=Banding!C$4,"C3",IF(G134&lt;=Banding!C$5,"C4",IF(G134&lt;=Banding!C$6,"C5",FALSE()))))))</f>
        <v>C2</v>
      </c>
      <c r="E134" s="199">
        <f>VLOOKUP(D134,Banding!W$2:X$17,2,FALSE())</f>
        <v>7000</v>
      </c>
      <c r="F134" s="173">
        <v>17</v>
      </c>
      <c r="G134" s="164">
        <f t="shared" si="7"/>
        <v>17</v>
      </c>
      <c r="H134" s="193" t="s">
        <v>85</v>
      </c>
      <c r="I134" s="232" t="s">
        <v>868</v>
      </c>
      <c r="J134" s="176" t="s">
        <v>869</v>
      </c>
      <c r="K134" s="176" t="s">
        <v>870</v>
      </c>
      <c r="L134" s="176" t="s">
        <v>704</v>
      </c>
      <c r="M134" s="176" t="s">
        <v>867</v>
      </c>
      <c r="N134" s="176" t="s">
        <v>105</v>
      </c>
      <c r="O134" s="165" t="s">
        <v>685</v>
      </c>
      <c r="P134" s="158"/>
      <c r="Q134" s="158"/>
      <c r="R134" s="158"/>
      <c r="S134" s="158"/>
      <c r="T134" s="158"/>
      <c r="U134" s="158"/>
      <c r="V134" s="158"/>
      <c r="W134" s="158" t="s">
        <v>92</v>
      </c>
      <c r="X134" s="158" t="s">
        <v>210</v>
      </c>
      <c r="Y134" s="158" t="s">
        <v>85</v>
      </c>
      <c r="Z134" s="80"/>
      <c r="AA134" s="80"/>
      <c r="AB134" s="80"/>
      <c r="AC134" s="80"/>
      <c r="AD134" s="80"/>
      <c r="AE134" s="80"/>
      <c r="AF134" s="80"/>
      <c r="AG134" s="80"/>
      <c r="AH134" s="80"/>
    </row>
    <row r="135" spans="1:34" ht="15.75" customHeight="1">
      <c r="A135" s="231" t="s">
        <v>871</v>
      </c>
      <c r="B135" s="175">
        <v>2006</v>
      </c>
      <c r="C135" s="176" t="s">
        <v>872</v>
      </c>
      <c r="D135" s="198" t="str">
        <f>IF(G135&lt;1,0, IF(G135&lt;=Banding!C$2,"C1",IF(G135&lt;=Banding!C$3,"C2",IF(G135&lt;=Banding!C$4,"C3",IF(G135&lt;=Banding!C$5,"C4",IF(G135&lt;=Banding!C$6,"C5",FALSE()))))))</f>
        <v>C1</v>
      </c>
      <c r="E135" s="199">
        <f>VLOOKUP(D135,Banding!W$2:X$17,2,FALSE())</f>
        <v>5000</v>
      </c>
      <c r="F135" s="173">
        <v>4</v>
      </c>
      <c r="G135" s="164">
        <f t="shared" si="7"/>
        <v>4</v>
      </c>
      <c r="H135" s="193" t="s">
        <v>85</v>
      </c>
      <c r="I135" s="232" t="s">
        <v>873</v>
      </c>
      <c r="J135" s="176" t="s">
        <v>874</v>
      </c>
      <c r="K135" s="176" t="s">
        <v>875</v>
      </c>
      <c r="L135" s="176" t="s">
        <v>683</v>
      </c>
      <c r="M135" s="176" t="s">
        <v>872</v>
      </c>
      <c r="N135" s="176" t="s">
        <v>286</v>
      </c>
      <c r="O135" s="165" t="s">
        <v>685</v>
      </c>
      <c r="P135" s="158"/>
      <c r="Q135" s="158"/>
      <c r="R135" s="158"/>
      <c r="S135" s="158"/>
      <c r="T135" s="158"/>
      <c r="U135" s="158"/>
      <c r="V135" s="158"/>
      <c r="W135" s="158" t="s">
        <v>92</v>
      </c>
      <c r="X135" s="158" t="s">
        <v>491</v>
      </c>
      <c r="Y135" s="158" t="s">
        <v>85</v>
      </c>
      <c r="Z135" s="80"/>
      <c r="AA135" s="80"/>
      <c r="AB135" s="80"/>
      <c r="AC135" s="80"/>
      <c r="AD135" s="80"/>
      <c r="AE135" s="80"/>
      <c r="AF135" s="80"/>
      <c r="AG135" s="80"/>
      <c r="AH135" s="80"/>
    </row>
    <row r="136" spans="1:34" ht="15.75" customHeight="1">
      <c r="A136" s="231" t="s">
        <v>880</v>
      </c>
      <c r="B136" s="175">
        <v>1970</v>
      </c>
      <c r="C136" s="176" t="s">
        <v>881</v>
      </c>
      <c r="D136" s="198" t="str">
        <f>IF(G136&lt;1,0, IF(G136&lt;=Banding!C$2,"C1",IF(G136&lt;=Banding!C$3,"C2",IF(G136&lt;=Banding!C$4,"C3",IF(G136&lt;=Banding!C$5,"C4",IF(G136&lt;=Banding!C$6,"C5",FALSE()))))))</f>
        <v>C1</v>
      </c>
      <c r="E136" s="199">
        <f>VLOOKUP(D136,Banding!W$2:X$17,2,FALSE())</f>
        <v>5000</v>
      </c>
      <c r="F136" s="173">
        <v>5</v>
      </c>
      <c r="G136" s="164">
        <f>F136</f>
        <v>5</v>
      </c>
      <c r="H136" s="193" t="s">
        <v>85</v>
      </c>
      <c r="I136" s="232" t="s">
        <v>882</v>
      </c>
      <c r="J136" s="176" t="s">
        <v>883</v>
      </c>
      <c r="K136" s="176" t="s">
        <v>884</v>
      </c>
      <c r="L136" s="176" t="s">
        <v>704</v>
      </c>
      <c r="M136" s="176" t="s">
        <v>881</v>
      </c>
      <c r="N136" s="176" t="s">
        <v>885</v>
      </c>
      <c r="O136" s="165" t="s">
        <v>685</v>
      </c>
      <c r="P136" s="158"/>
      <c r="Q136" s="158"/>
      <c r="R136" s="158"/>
      <c r="S136" s="158"/>
      <c r="T136" s="158"/>
      <c r="U136" s="158"/>
      <c r="V136" s="158"/>
      <c r="W136" s="233" t="s">
        <v>100</v>
      </c>
      <c r="X136" s="158" t="s">
        <v>210</v>
      </c>
      <c r="Y136" s="158" t="s">
        <v>85</v>
      </c>
      <c r="Z136" s="80"/>
      <c r="AA136" s="80"/>
      <c r="AB136" s="80"/>
      <c r="AC136" s="80"/>
      <c r="AD136" s="80"/>
      <c r="AE136" s="80"/>
      <c r="AF136" s="80"/>
      <c r="AG136" s="80"/>
      <c r="AH136" s="80"/>
    </row>
    <row r="137" spans="1:34" ht="15.75" customHeight="1">
      <c r="A137" s="231" t="s">
        <v>886</v>
      </c>
      <c r="B137" s="175">
        <v>1996</v>
      </c>
      <c r="C137" s="176" t="s">
        <v>887</v>
      </c>
      <c r="D137" s="198"/>
      <c r="E137" s="199"/>
      <c r="F137" s="173">
        <v>9</v>
      </c>
      <c r="G137" s="173">
        <v>9</v>
      </c>
      <c r="H137" s="193" t="s">
        <v>85</v>
      </c>
      <c r="I137" s="187" t="s">
        <v>2131</v>
      </c>
      <c r="J137" s="176" t="s">
        <v>888</v>
      </c>
      <c r="K137" s="176" t="s">
        <v>889</v>
      </c>
      <c r="L137" s="176" t="s">
        <v>890</v>
      </c>
      <c r="M137" s="176" t="s">
        <v>887</v>
      </c>
      <c r="N137" s="176" t="s">
        <v>105</v>
      </c>
      <c r="O137" s="165" t="s">
        <v>685</v>
      </c>
      <c r="P137" s="158"/>
      <c r="Q137" s="158"/>
      <c r="R137" s="158"/>
      <c r="S137" s="158"/>
      <c r="T137" s="158"/>
      <c r="U137" s="158"/>
      <c r="V137" s="158"/>
      <c r="W137" s="206"/>
      <c r="X137" s="158"/>
      <c r="Y137" s="158" t="s">
        <v>85</v>
      </c>
      <c r="Z137" s="80"/>
      <c r="AA137" s="80"/>
      <c r="AB137" s="80"/>
      <c r="AC137" s="80"/>
      <c r="AD137" s="80"/>
      <c r="AE137" s="80"/>
      <c r="AF137" s="80"/>
      <c r="AG137" s="80"/>
      <c r="AH137" s="80"/>
    </row>
    <row r="138" spans="1:34" ht="15.75" customHeight="1">
      <c r="A138" s="231" t="s">
        <v>891</v>
      </c>
      <c r="B138" s="175">
        <v>2009</v>
      </c>
      <c r="C138" s="176" t="s">
        <v>892</v>
      </c>
      <c r="D138" s="198"/>
      <c r="E138" s="199"/>
      <c r="F138" s="173">
        <v>24</v>
      </c>
      <c r="G138" s="173">
        <v>24</v>
      </c>
      <c r="H138" s="193" t="s">
        <v>85</v>
      </c>
      <c r="I138" s="187" t="s">
        <v>893</v>
      </c>
      <c r="J138" s="176" t="s">
        <v>894</v>
      </c>
      <c r="K138" s="176" t="s">
        <v>895</v>
      </c>
      <c r="L138" s="176" t="s">
        <v>683</v>
      </c>
      <c r="M138" s="176" t="s">
        <v>892</v>
      </c>
      <c r="N138" s="176" t="s">
        <v>896</v>
      </c>
      <c r="O138" s="165" t="s">
        <v>685</v>
      </c>
      <c r="P138" s="158"/>
      <c r="Q138" s="158"/>
      <c r="R138" s="158"/>
      <c r="S138" s="158"/>
      <c r="T138" s="158"/>
      <c r="U138" s="158"/>
      <c r="V138" s="158"/>
      <c r="W138" s="206"/>
      <c r="X138" s="158"/>
      <c r="Y138" s="158" t="s">
        <v>85</v>
      </c>
      <c r="Z138" s="80"/>
      <c r="AA138" s="80"/>
      <c r="AB138" s="80"/>
      <c r="AC138" s="80"/>
      <c r="AD138" s="80"/>
      <c r="AE138" s="80"/>
      <c r="AF138" s="80"/>
      <c r="AG138" s="80"/>
      <c r="AH138" s="80"/>
    </row>
    <row r="139" spans="1:34" ht="15.75" customHeight="1">
      <c r="A139" s="231" t="s">
        <v>897</v>
      </c>
      <c r="B139" s="175">
        <v>1978</v>
      </c>
      <c r="C139" s="176" t="s">
        <v>898</v>
      </c>
      <c r="D139" s="198"/>
      <c r="E139" s="199"/>
      <c r="F139" s="173">
        <v>21</v>
      </c>
      <c r="G139" s="173">
        <v>21</v>
      </c>
      <c r="H139" s="193" t="s">
        <v>85</v>
      </c>
      <c r="I139" s="187" t="s">
        <v>2132</v>
      </c>
      <c r="J139" s="176" t="s">
        <v>899</v>
      </c>
      <c r="K139" s="176" t="s">
        <v>900</v>
      </c>
      <c r="L139" s="176" t="s">
        <v>683</v>
      </c>
      <c r="M139" s="176" t="s">
        <v>898</v>
      </c>
      <c r="N139" s="176" t="s">
        <v>105</v>
      </c>
      <c r="O139" s="165" t="s">
        <v>685</v>
      </c>
      <c r="P139" s="158"/>
      <c r="Q139" s="158"/>
      <c r="R139" s="158"/>
      <c r="S139" s="158"/>
      <c r="T139" s="158"/>
      <c r="U139" s="158"/>
      <c r="V139" s="158"/>
      <c r="W139" s="206"/>
      <c r="X139" s="158"/>
      <c r="Y139" s="158" t="s">
        <v>85</v>
      </c>
      <c r="Z139" s="80"/>
      <c r="AA139" s="80"/>
      <c r="AB139" s="80"/>
      <c r="AC139" s="80"/>
      <c r="AD139" s="80"/>
      <c r="AE139" s="80"/>
      <c r="AF139" s="80"/>
      <c r="AG139" s="80"/>
      <c r="AH139" s="80"/>
    </row>
    <row r="140" spans="1:34" ht="15.75" customHeight="1">
      <c r="A140" s="231" t="s">
        <v>901</v>
      </c>
      <c r="B140" s="175">
        <v>2018</v>
      </c>
      <c r="C140" s="176" t="s">
        <v>902</v>
      </c>
      <c r="D140" s="198" t="str">
        <f>IF(G140&lt;1,0, IF(G140&lt;=Banding!C$2,"C1",IF(G140&lt;=Banding!C$3,"C2",IF(G140&lt;=Banding!C$4,"C3",IF(G140&lt;=Banding!C$5,"C4",IF(G140&lt;=Banding!C$6,"C5",FALSE()))))))</f>
        <v>C2</v>
      </c>
      <c r="E140" s="199">
        <f>VLOOKUP(D140,Banding!W$2:X$17,2,FALSE())</f>
        <v>7000</v>
      </c>
      <c r="F140" s="173">
        <v>12</v>
      </c>
      <c r="G140" s="164">
        <f t="shared" ref="G140:G142" si="8">F140</f>
        <v>12</v>
      </c>
      <c r="H140" s="193" t="s">
        <v>85</v>
      </c>
      <c r="I140" s="232" t="s">
        <v>903</v>
      </c>
      <c r="J140" s="176" t="s">
        <v>904</v>
      </c>
      <c r="K140" s="176" t="s">
        <v>905</v>
      </c>
      <c r="L140" s="176" t="s">
        <v>704</v>
      </c>
      <c r="M140" s="176" t="s">
        <v>902</v>
      </c>
      <c r="N140" s="176" t="s">
        <v>906</v>
      </c>
      <c r="O140" s="165" t="s">
        <v>685</v>
      </c>
      <c r="P140" s="158"/>
      <c r="Q140" s="158"/>
      <c r="R140" s="158"/>
      <c r="S140" s="158"/>
      <c r="T140" s="158"/>
      <c r="U140" s="158"/>
      <c r="V140" s="158"/>
      <c r="W140" s="158" t="s">
        <v>92</v>
      </c>
      <c r="X140" s="158" t="s">
        <v>210</v>
      </c>
      <c r="Y140" s="158" t="s">
        <v>85</v>
      </c>
      <c r="Z140" s="80"/>
      <c r="AA140" s="80"/>
      <c r="AB140" s="80"/>
      <c r="AC140" s="80"/>
      <c r="AD140" s="80"/>
      <c r="AE140" s="80"/>
      <c r="AF140" s="80"/>
      <c r="AG140" s="80"/>
      <c r="AH140" s="80"/>
    </row>
    <row r="141" spans="1:34" ht="15.75" customHeight="1">
      <c r="A141" s="231" t="s">
        <v>907</v>
      </c>
      <c r="B141" s="175">
        <v>2013</v>
      </c>
      <c r="C141" s="176" t="s">
        <v>908</v>
      </c>
      <c r="D141" s="198" t="str">
        <f>IF(G141&lt;1,0, IF(G141&lt;=Banding!C$2,"C1",IF(G141&lt;=Banding!C$3,"C2",IF(G141&lt;=Banding!C$4,"C3",IF(G141&lt;=Banding!C$5,"C4",IF(G141&lt;=Banding!C$6,"C5",FALSE()))))))</f>
        <v>C2</v>
      </c>
      <c r="E141" s="199">
        <f>VLOOKUP(D141,Banding!W$2:X$17,2,FALSE())</f>
        <v>7000</v>
      </c>
      <c r="F141" s="173">
        <v>12</v>
      </c>
      <c r="G141" s="164">
        <f t="shared" si="8"/>
        <v>12</v>
      </c>
      <c r="H141" s="193" t="s">
        <v>85</v>
      </c>
      <c r="I141" s="232" t="s">
        <v>909</v>
      </c>
      <c r="J141" s="176" t="s">
        <v>910</v>
      </c>
      <c r="K141" s="176" t="s">
        <v>911</v>
      </c>
      <c r="L141" s="176" t="s">
        <v>683</v>
      </c>
      <c r="M141" s="176" t="s">
        <v>908</v>
      </c>
      <c r="N141" s="176" t="s">
        <v>738</v>
      </c>
      <c r="O141" s="165" t="s">
        <v>685</v>
      </c>
      <c r="P141" s="158"/>
      <c r="Q141" s="158"/>
      <c r="R141" s="158"/>
      <c r="S141" s="158"/>
      <c r="T141" s="158"/>
      <c r="U141" s="158"/>
      <c r="V141" s="158"/>
      <c r="W141" s="233" t="s">
        <v>100</v>
      </c>
      <c r="X141" s="158" t="s">
        <v>210</v>
      </c>
      <c r="Y141" s="158" t="s">
        <v>85</v>
      </c>
      <c r="Z141" s="80"/>
      <c r="AA141" s="80"/>
      <c r="AB141" s="80"/>
      <c r="AC141" s="80"/>
      <c r="AD141" s="80"/>
      <c r="AE141" s="80"/>
      <c r="AF141" s="80"/>
      <c r="AG141" s="80"/>
      <c r="AH141" s="80"/>
    </row>
    <row r="142" spans="1:34" ht="15.75" customHeight="1">
      <c r="A142" s="231" t="s">
        <v>912</v>
      </c>
      <c r="B142" s="175">
        <v>2006</v>
      </c>
      <c r="C142" s="176" t="s">
        <v>913</v>
      </c>
      <c r="D142" s="198" t="str">
        <f>IF(G142&lt;1,0, IF(G142&lt;=Banding!C$2,"C1",IF(G142&lt;=Banding!C$3,"C2",IF(G142&lt;=Banding!C$4,"C3",IF(G142&lt;=Banding!C$5,"C4",IF(G142&lt;=Banding!C$6,"C5",FALSE()))))))</f>
        <v>C2</v>
      </c>
      <c r="E142" s="199">
        <f>VLOOKUP(D142,Banding!W$2:X$17,2,FALSE())</f>
        <v>7000</v>
      </c>
      <c r="F142" s="173">
        <v>11</v>
      </c>
      <c r="G142" s="164">
        <f t="shared" si="8"/>
        <v>11</v>
      </c>
      <c r="H142" s="193" t="s">
        <v>85</v>
      </c>
      <c r="I142" s="232" t="s">
        <v>914</v>
      </c>
      <c r="J142" s="176" t="s">
        <v>915</v>
      </c>
      <c r="K142" s="176" t="s">
        <v>916</v>
      </c>
      <c r="L142" s="176" t="s">
        <v>704</v>
      </c>
      <c r="M142" s="176" t="s">
        <v>913</v>
      </c>
      <c r="N142" s="176" t="s">
        <v>705</v>
      </c>
      <c r="O142" s="165" t="s">
        <v>685</v>
      </c>
      <c r="P142" s="158"/>
      <c r="Q142" s="158"/>
      <c r="R142" s="158"/>
      <c r="S142" s="158"/>
      <c r="T142" s="158"/>
      <c r="U142" s="158"/>
      <c r="V142" s="158"/>
      <c r="W142" s="233" t="s">
        <v>111</v>
      </c>
      <c r="X142" s="158" t="s">
        <v>210</v>
      </c>
      <c r="Y142" s="158" t="s">
        <v>85</v>
      </c>
      <c r="Z142" s="80"/>
      <c r="AA142" s="80"/>
      <c r="AB142" s="80"/>
      <c r="AC142" s="80"/>
      <c r="AD142" s="80"/>
      <c r="AE142" s="80"/>
      <c r="AF142" s="80"/>
      <c r="AG142" s="80"/>
      <c r="AH142" s="80"/>
    </row>
    <row r="143" spans="1:34" ht="15.75" customHeight="1">
      <c r="A143" s="231" t="s">
        <v>921</v>
      </c>
      <c r="B143" s="175">
        <v>1999</v>
      </c>
      <c r="C143" s="176" t="s">
        <v>922</v>
      </c>
      <c r="D143" s="198"/>
      <c r="E143" s="199"/>
      <c r="F143" s="173">
        <v>7</v>
      </c>
      <c r="G143" s="173">
        <v>7</v>
      </c>
      <c r="H143" s="193" t="s">
        <v>85</v>
      </c>
      <c r="I143" s="187" t="s">
        <v>2133</v>
      </c>
      <c r="J143" s="176" t="s">
        <v>923</v>
      </c>
      <c r="K143" s="176" t="s">
        <v>924</v>
      </c>
      <c r="L143" s="176" t="s">
        <v>683</v>
      </c>
      <c r="M143" s="176" t="s">
        <v>922</v>
      </c>
      <c r="N143" s="176" t="s">
        <v>925</v>
      </c>
      <c r="O143" s="165" t="s">
        <v>685</v>
      </c>
      <c r="P143" s="158"/>
      <c r="Q143" s="158"/>
      <c r="R143" s="158"/>
      <c r="S143" s="158"/>
      <c r="T143" s="158"/>
      <c r="U143" s="158"/>
      <c r="V143" s="158"/>
      <c r="W143" s="206"/>
      <c r="X143" s="158"/>
      <c r="Y143" s="158" t="s">
        <v>85</v>
      </c>
      <c r="Z143" s="80"/>
      <c r="AA143" s="80"/>
      <c r="AB143" s="80"/>
      <c r="AC143" s="80"/>
      <c r="AD143" s="80"/>
      <c r="AE143" s="80"/>
      <c r="AF143" s="80"/>
      <c r="AG143" s="80"/>
      <c r="AH143" s="80"/>
    </row>
    <row r="144" spans="1:34" ht="15.75" customHeight="1">
      <c r="A144" s="231" t="s">
        <v>926</v>
      </c>
      <c r="B144" s="175">
        <v>1987</v>
      </c>
      <c r="C144" s="176" t="s">
        <v>927</v>
      </c>
      <c r="D144" s="198"/>
      <c r="E144" s="199"/>
      <c r="F144" s="173">
        <v>15</v>
      </c>
      <c r="G144" s="173">
        <v>15</v>
      </c>
      <c r="H144" s="193" t="s">
        <v>85</v>
      </c>
      <c r="I144" s="187" t="s">
        <v>2134</v>
      </c>
      <c r="J144" s="176" t="s">
        <v>928</v>
      </c>
      <c r="K144" s="176" t="s">
        <v>929</v>
      </c>
      <c r="L144" s="176" t="s">
        <v>560</v>
      </c>
      <c r="M144" s="176" t="s">
        <v>927</v>
      </c>
      <c r="N144" s="176" t="s">
        <v>930</v>
      </c>
      <c r="O144" s="165" t="s">
        <v>685</v>
      </c>
      <c r="P144" s="158"/>
      <c r="Q144" s="158"/>
      <c r="R144" s="158"/>
      <c r="S144" s="158"/>
      <c r="T144" s="158"/>
      <c r="U144" s="158"/>
      <c r="V144" s="158"/>
      <c r="W144" s="206"/>
      <c r="X144" s="158"/>
      <c r="Y144" s="158" t="s">
        <v>85</v>
      </c>
      <c r="Z144" s="80"/>
      <c r="AA144" s="80"/>
      <c r="AB144" s="80"/>
      <c r="AC144" s="80"/>
      <c r="AD144" s="80"/>
      <c r="AE144" s="80"/>
      <c r="AF144" s="80"/>
      <c r="AG144" s="80"/>
      <c r="AH144" s="80"/>
    </row>
    <row r="145" spans="1:34" ht="15.75" customHeight="1">
      <c r="A145" s="231" t="s">
        <v>931</v>
      </c>
      <c r="B145" s="175">
        <v>1981</v>
      </c>
      <c r="C145" s="176" t="s">
        <v>932</v>
      </c>
      <c r="D145" s="198"/>
      <c r="E145" s="199"/>
      <c r="F145" s="173">
        <v>22</v>
      </c>
      <c r="G145" s="173">
        <v>22</v>
      </c>
      <c r="H145" s="193" t="s">
        <v>85</v>
      </c>
      <c r="I145" s="187" t="s">
        <v>2135</v>
      </c>
      <c r="J145" s="176" t="s">
        <v>933</v>
      </c>
      <c r="K145" s="176" t="s">
        <v>934</v>
      </c>
      <c r="L145" s="176" t="s">
        <v>704</v>
      </c>
      <c r="M145" s="176" t="s">
        <v>932</v>
      </c>
      <c r="N145" s="176" t="s">
        <v>99</v>
      </c>
      <c r="O145" s="165" t="s">
        <v>685</v>
      </c>
      <c r="P145" s="158"/>
      <c r="Q145" s="158"/>
      <c r="R145" s="158"/>
      <c r="S145" s="158"/>
      <c r="T145" s="158"/>
      <c r="U145" s="158"/>
      <c r="V145" s="158"/>
      <c r="W145" s="206"/>
      <c r="X145" s="158"/>
      <c r="Y145" s="158" t="s">
        <v>85</v>
      </c>
      <c r="Z145" s="80"/>
      <c r="AA145" s="80"/>
      <c r="AB145" s="80"/>
      <c r="AC145" s="80"/>
      <c r="AD145" s="80"/>
      <c r="AE145" s="80"/>
      <c r="AF145" s="80"/>
      <c r="AG145" s="80"/>
      <c r="AH145" s="80"/>
    </row>
    <row r="146" spans="1:34" ht="15.75" customHeight="1">
      <c r="A146" s="231" t="s">
        <v>940</v>
      </c>
      <c r="B146" s="175">
        <v>1971</v>
      </c>
      <c r="C146" s="176" t="s">
        <v>941</v>
      </c>
      <c r="D146" s="198"/>
      <c r="E146" s="199"/>
      <c r="F146" s="173">
        <v>17</v>
      </c>
      <c r="G146" s="173">
        <v>17</v>
      </c>
      <c r="H146" s="193" t="s">
        <v>85</v>
      </c>
      <c r="I146" s="187" t="s">
        <v>2136</v>
      </c>
      <c r="J146" s="176" t="s">
        <v>942</v>
      </c>
      <c r="K146" s="176" t="s">
        <v>943</v>
      </c>
      <c r="L146" s="176" t="s">
        <v>621</v>
      </c>
      <c r="M146" s="176" t="s">
        <v>941</v>
      </c>
      <c r="N146" s="176" t="s">
        <v>944</v>
      </c>
      <c r="O146" s="165" t="s">
        <v>685</v>
      </c>
      <c r="P146" s="158"/>
      <c r="Q146" s="158"/>
      <c r="R146" s="158"/>
      <c r="S146" s="158"/>
      <c r="T146" s="158"/>
      <c r="U146" s="158"/>
      <c r="V146" s="158"/>
      <c r="W146" s="206"/>
      <c r="X146" s="158"/>
      <c r="Y146" s="158" t="s">
        <v>85</v>
      </c>
      <c r="Z146" s="80"/>
      <c r="AA146" s="80"/>
      <c r="AB146" s="80"/>
      <c r="AC146" s="80"/>
      <c r="AD146" s="80"/>
      <c r="AE146" s="80"/>
      <c r="AF146" s="80"/>
      <c r="AG146" s="80"/>
      <c r="AH146" s="80"/>
    </row>
    <row r="147" spans="1:34" ht="15.75" customHeight="1">
      <c r="A147" s="231" t="s">
        <v>945</v>
      </c>
      <c r="B147" s="175">
        <v>2004</v>
      </c>
      <c r="C147" s="176" t="s">
        <v>946</v>
      </c>
      <c r="D147" s="198"/>
      <c r="E147" s="199"/>
      <c r="F147" s="173">
        <v>17</v>
      </c>
      <c r="G147" s="173">
        <v>17</v>
      </c>
      <c r="H147" s="193" t="s">
        <v>85</v>
      </c>
      <c r="I147" s="187" t="s">
        <v>2137</v>
      </c>
      <c r="J147" s="176" t="s">
        <v>947</v>
      </c>
      <c r="K147" s="176" t="s">
        <v>948</v>
      </c>
      <c r="L147" s="176" t="s">
        <v>683</v>
      </c>
      <c r="M147" s="176" t="s">
        <v>946</v>
      </c>
      <c r="N147" s="176" t="s">
        <v>105</v>
      </c>
      <c r="O147" s="165" t="s">
        <v>685</v>
      </c>
      <c r="P147" s="158"/>
      <c r="Q147" s="158"/>
      <c r="R147" s="158"/>
      <c r="S147" s="158"/>
      <c r="T147" s="158"/>
      <c r="U147" s="158"/>
      <c r="V147" s="158"/>
      <c r="W147" s="206"/>
      <c r="X147" s="158"/>
      <c r="Y147" s="158" t="s">
        <v>85</v>
      </c>
      <c r="Z147" s="80"/>
      <c r="AA147" s="80"/>
      <c r="AB147" s="80"/>
      <c r="AC147" s="80"/>
      <c r="AD147" s="80"/>
      <c r="AE147" s="80"/>
      <c r="AF147" s="80"/>
      <c r="AG147" s="80"/>
      <c r="AH147" s="80"/>
    </row>
    <row r="148" spans="1:34" ht="15.75" customHeight="1">
      <c r="A148" s="234" t="s">
        <v>949</v>
      </c>
      <c r="B148" s="175">
        <v>1978</v>
      </c>
      <c r="C148" s="176" t="s">
        <v>950</v>
      </c>
      <c r="D148" s="198"/>
      <c r="E148" s="199"/>
      <c r="F148" s="173">
        <v>14</v>
      </c>
      <c r="G148" s="176"/>
      <c r="H148" s="193" t="s">
        <v>85</v>
      </c>
      <c r="I148" s="187" t="s">
        <v>951</v>
      </c>
      <c r="J148" s="176" t="s">
        <v>952</v>
      </c>
      <c r="K148" s="176" t="s">
        <v>953</v>
      </c>
      <c r="L148" s="176" t="s">
        <v>683</v>
      </c>
      <c r="M148" s="176" t="s">
        <v>950</v>
      </c>
      <c r="N148" s="235" t="s">
        <v>954</v>
      </c>
      <c r="O148" s="165" t="s">
        <v>685</v>
      </c>
      <c r="P148" s="158"/>
      <c r="Q148" s="158"/>
      <c r="R148" s="158"/>
      <c r="S148" s="158"/>
      <c r="T148" s="158"/>
      <c r="U148" s="158"/>
      <c r="V148" s="158"/>
      <c r="W148" s="206"/>
      <c r="X148" s="158"/>
      <c r="Y148" s="158" t="s">
        <v>85</v>
      </c>
      <c r="Z148" s="80"/>
      <c r="AA148" s="80"/>
      <c r="AB148" s="80"/>
      <c r="AC148" s="80"/>
      <c r="AD148" s="80"/>
      <c r="AE148" s="80"/>
      <c r="AF148" s="80"/>
      <c r="AG148" s="80"/>
      <c r="AH148" s="80"/>
    </row>
    <row r="149" spans="1:34" ht="15.75" customHeight="1">
      <c r="A149" s="231" t="s">
        <v>955</v>
      </c>
      <c r="B149" s="175">
        <v>2004</v>
      </c>
      <c r="C149" s="176" t="s">
        <v>956</v>
      </c>
      <c r="D149" s="198" t="str">
        <f>IF(G149&lt;1,0, IF(G149&lt;=Banding!C$2,"C1",IF(G149&lt;=Banding!C$3,"C2",IF(G149&lt;=Banding!C$4,"C3",IF(G149&lt;=Banding!C$5,"C4",IF(G149&lt;=Banding!C$6,"C5",FALSE()))))))</f>
        <v>C1</v>
      </c>
      <c r="E149" s="199">
        <f>VLOOKUP(D149,Banding!W$2:X$17,2,FALSE())</f>
        <v>5000</v>
      </c>
      <c r="F149" s="173">
        <v>7</v>
      </c>
      <c r="G149" s="164">
        <f t="shared" ref="G149:G151" si="9">F149</f>
        <v>7</v>
      </c>
      <c r="H149" s="193" t="s">
        <v>85</v>
      </c>
      <c r="I149" s="232" t="s">
        <v>957</v>
      </c>
      <c r="J149" s="176" t="s">
        <v>958</v>
      </c>
      <c r="K149" s="176" t="s">
        <v>959</v>
      </c>
      <c r="L149" s="176" t="s">
        <v>621</v>
      </c>
      <c r="M149" s="176" t="s">
        <v>956</v>
      </c>
      <c r="N149" s="176" t="s">
        <v>99</v>
      </c>
      <c r="O149" s="165" t="s">
        <v>685</v>
      </c>
      <c r="P149" s="158"/>
      <c r="Q149" s="158"/>
      <c r="R149" s="158"/>
      <c r="S149" s="158"/>
      <c r="T149" s="158"/>
      <c r="U149" s="158"/>
      <c r="V149" s="158"/>
      <c r="W149" s="233" t="s">
        <v>750</v>
      </c>
      <c r="X149" s="158" t="s">
        <v>491</v>
      </c>
      <c r="Y149" s="158" t="s">
        <v>85</v>
      </c>
      <c r="Z149" s="80"/>
      <c r="AA149" s="80"/>
      <c r="AB149" s="80"/>
      <c r="AC149" s="80"/>
      <c r="AD149" s="80"/>
      <c r="AE149" s="80"/>
      <c r="AF149" s="80"/>
      <c r="AG149" s="80"/>
      <c r="AH149" s="80"/>
    </row>
    <row r="150" spans="1:34" ht="15.75" customHeight="1">
      <c r="A150" s="231" t="s">
        <v>960</v>
      </c>
      <c r="B150" s="175">
        <v>2010</v>
      </c>
      <c r="C150" s="176" t="s">
        <v>961</v>
      </c>
      <c r="D150" s="198" t="str">
        <f>IF(G150&lt;1,0, IF(G150&lt;=Banding!C$2,"C1",IF(G150&lt;=Banding!C$3,"C2",IF(G150&lt;=Banding!C$4,"C3",IF(G150&lt;=Banding!C$5,"C4",IF(G150&lt;=Banding!C$6,"C5",FALSE()))))))</f>
        <v>C2</v>
      </c>
      <c r="E150" s="199">
        <f>VLOOKUP(D150,Banding!W$2:X$17,2,FALSE())</f>
        <v>7000</v>
      </c>
      <c r="F150" s="173">
        <v>13</v>
      </c>
      <c r="G150" s="164">
        <f t="shared" si="9"/>
        <v>13</v>
      </c>
      <c r="H150" s="193" t="s">
        <v>85</v>
      </c>
      <c r="I150" s="232" t="s">
        <v>962</v>
      </c>
      <c r="J150" s="176" t="s">
        <v>963</v>
      </c>
      <c r="K150" s="176" t="s">
        <v>964</v>
      </c>
      <c r="L150" s="176" t="s">
        <v>965</v>
      </c>
      <c r="M150" s="176" t="s">
        <v>961</v>
      </c>
      <c r="N150" s="176" t="s">
        <v>99</v>
      </c>
      <c r="O150" s="165" t="s">
        <v>685</v>
      </c>
      <c r="P150" s="158"/>
      <c r="Q150" s="158"/>
      <c r="R150" s="158"/>
      <c r="S150" s="158"/>
      <c r="T150" s="158"/>
      <c r="U150" s="158"/>
      <c r="V150" s="158"/>
      <c r="W150" s="158" t="s">
        <v>92</v>
      </c>
      <c r="X150" s="158" t="s">
        <v>491</v>
      </c>
      <c r="Y150" s="158" t="s">
        <v>85</v>
      </c>
      <c r="Z150" s="80"/>
      <c r="AA150" s="80"/>
      <c r="AB150" s="80"/>
      <c r="AC150" s="80"/>
      <c r="AD150" s="80"/>
      <c r="AE150" s="80"/>
      <c r="AF150" s="80"/>
      <c r="AG150" s="80"/>
      <c r="AH150" s="80"/>
    </row>
    <row r="151" spans="1:34" ht="15.75" customHeight="1">
      <c r="A151" s="231" t="s">
        <v>966</v>
      </c>
      <c r="B151" s="175">
        <v>1983</v>
      </c>
      <c r="C151" s="176" t="s">
        <v>967</v>
      </c>
      <c r="D151" s="198" t="str">
        <f>IF(G151&lt;1,0, IF(G151&lt;=Banding!C$2,"C1",IF(G151&lt;=Banding!C$3,"C2",IF(G151&lt;=Banding!C$4,"C3",IF(G151&lt;=Banding!C$5,"C4",IF(G151&lt;=Banding!C$6,"C5",FALSE()))))))</f>
        <v>C1</v>
      </c>
      <c r="E151" s="199">
        <f>VLOOKUP(D151,Banding!W$2:X$17,2,FALSE())</f>
        <v>5000</v>
      </c>
      <c r="F151" s="173">
        <v>10</v>
      </c>
      <c r="G151" s="164">
        <f t="shared" si="9"/>
        <v>10</v>
      </c>
      <c r="H151" s="193" t="s">
        <v>85</v>
      </c>
      <c r="I151" s="232" t="s">
        <v>968</v>
      </c>
      <c r="J151" s="176" t="s">
        <v>969</v>
      </c>
      <c r="K151" s="176" t="s">
        <v>970</v>
      </c>
      <c r="L151" s="176" t="s">
        <v>704</v>
      </c>
      <c r="M151" s="176" t="s">
        <v>967</v>
      </c>
      <c r="N151" s="176" t="s">
        <v>549</v>
      </c>
      <c r="O151" s="165" t="s">
        <v>685</v>
      </c>
      <c r="P151" s="158"/>
      <c r="Q151" s="158"/>
      <c r="R151" s="158"/>
      <c r="S151" s="158"/>
      <c r="T151" s="158"/>
      <c r="U151" s="158"/>
      <c r="V151" s="158"/>
      <c r="W151" s="233" t="s">
        <v>111</v>
      </c>
      <c r="X151" s="158" t="s">
        <v>751</v>
      </c>
      <c r="Y151" s="158" t="s">
        <v>85</v>
      </c>
      <c r="Z151" s="80"/>
      <c r="AA151" s="80"/>
      <c r="AB151" s="80"/>
      <c r="AC151" s="80"/>
      <c r="AD151" s="80"/>
      <c r="AE151" s="80"/>
      <c r="AF151" s="80"/>
      <c r="AG151" s="80"/>
      <c r="AH151" s="80"/>
    </row>
    <row r="152" spans="1:34" ht="15.75" customHeight="1">
      <c r="A152" s="231" t="s">
        <v>980</v>
      </c>
      <c r="B152" s="175">
        <v>2000</v>
      </c>
      <c r="C152" s="176" t="s">
        <v>981</v>
      </c>
      <c r="D152" s="198"/>
      <c r="E152" s="199"/>
      <c r="F152" s="173">
        <v>51</v>
      </c>
      <c r="G152" s="173">
        <v>51</v>
      </c>
      <c r="H152" s="193" t="s">
        <v>85</v>
      </c>
      <c r="I152" s="187" t="s">
        <v>2138</v>
      </c>
      <c r="J152" s="176" t="s">
        <v>982</v>
      </c>
      <c r="K152" s="176" t="s">
        <v>983</v>
      </c>
      <c r="L152" s="176" t="s">
        <v>683</v>
      </c>
      <c r="M152" s="176" t="s">
        <v>981</v>
      </c>
      <c r="N152" s="176" t="s">
        <v>984</v>
      </c>
      <c r="O152" s="165" t="s">
        <v>685</v>
      </c>
      <c r="P152" s="158"/>
      <c r="Q152" s="158"/>
      <c r="R152" s="158"/>
      <c r="S152" s="158"/>
      <c r="T152" s="158"/>
      <c r="U152" s="158"/>
      <c r="V152" s="158"/>
      <c r="W152" s="206"/>
      <c r="X152" s="158"/>
      <c r="Y152" s="158" t="s">
        <v>85</v>
      </c>
      <c r="Z152" s="80"/>
      <c r="AA152" s="80"/>
      <c r="AB152" s="80"/>
      <c r="AC152" s="80"/>
      <c r="AD152" s="80"/>
      <c r="AE152" s="80"/>
      <c r="AF152" s="80"/>
      <c r="AG152" s="80"/>
      <c r="AH152" s="80"/>
    </row>
    <row r="153" spans="1:34" ht="15.75" customHeight="1">
      <c r="A153" s="231" t="s">
        <v>985</v>
      </c>
      <c r="B153" s="175">
        <v>1979</v>
      </c>
      <c r="C153" s="176" t="s">
        <v>986</v>
      </c>
      <c r="D153" s="198"/>
      <c r="E153" s="199"/>
      <c r="F153" s="173">
        <v>13</v>
      </c>
      <c r="G153" s="173">
        <v>13</v>
      </c>
      <c r="H153" s="193" t="s">
        <v>85</v>
      </c>
      <c r="I153" s="187" t="s">
        <v>2139</v>
      </c>
      <c r="J153" s="176" t="s">
        <v>987</v>
      </c>
      <c r="K153" s="176" t="s">
        <v>988</v>
      </c>
      <c r="L153" s="176" t="s">
        <v>560</v>
      </c>
      <c r="M153" s="176" t="s">
        <v>986</v>
      </c>
      <c r="N153" s="176" t="s">
        <v>503</v>
      </c>
      <c r="O153" s="165" t="s">
        <v>685</v>
      </c>
      <c r="P153" s="158"/>
      <c r="Q153" s="158"/>
      <c r="R153" s="158"/>
      <c r="S153" s="158"/>
      <c r="T153" s="158"/>
      <c r="U153" s="158"/>
      <c r="V153" s="158"/>
      <c r="W153" s="206"/>
      <c r="X153" s="158"/>
      <c r="Y153" s="158" t="s">
        <v>85</v>
      </c>
      <c r="Z153" s="80"/>
      <c r="AA153" s="80"/>
      <c r="AB153" s="80"/>
      <c r="AC153" s="80"/>
      <c r="AD153" s="80"/>
      <c r="AE153" s="80"/>
      <c r="AF153" s="80"/>
      <c r="AG153" s="80"/>
      <c r="AH153" s="80"/>
    </row>
    <row r="154" spans="1:34" ht="15.75" customHeight="1">
      <c r="A154" s="231" t="s">
        <v>989</v>
      </c>
      <c r="B154" s="175">
        <v>2004</v>
      </c>
      <c r="C154" s="176" t="s">
        <v>990</v>
      </c>
      <c r="D154" s="198" t="str">
        <f>IF(G154&lt;1,0, IF(G154&lt;=Banding!C$2,"C1",IF(G154&lt;=Banding!C$3,"C2",IF(G154&lt;=Banding!C$4,"C3",IF(G154&lt;=Banding!C$5,"C4",IF(G154&lt;=Banding!C$6,"C5",FALSE()))))))</f>
        <v>C3</v>
      </c>
      <c r="E154" s="199">
        <f>VLOOKUP(D154,Banding!W$2:X$17,2,FALSE())</f>
        <v>9350</v>
      </c>
      <c r="F154" s="173">
        <v>33</v>
      </c>
      <c r="G154" s="164">
        <f t="shared" ref="G154:G181" si="10">F154</f>
        <v>33</v>
      </c>
      <c r="H154" s="193" t="s">
        <v>85</v>
      </c>
      <c r="I154" s="232" t="s">
        <v>991</v>
      </c>
      <c r="J154" s="176" t="s">
        <v>992</v>
      </c>
      <c r="K154" s="176" t="s">
        <v>993</v>
      </c>
      <c r="L154" s="176" t="s">
        <v>621</v>
      </c>
      <c r="M154" s="176" t="s">
        <v>990</v>
      </c>
      <c r="N154" s="176" t="s">
        <v>549</v>
      </c>
      <c r="O154" s="165" t="s">
        <v>685</v>
      </c>
      <c r="P154" s="158"/>
      <c r="Q154" s="158"/>
      <c r="R154" s="158"/>
      <c r="S154" s="158"/>
      <c r="T154" s="158"/>
      <c r="U154" s="158"/>
      <c r="V154" s="158"/>
      <c r="W154" s="158" t="s">
        <v>92</v>
      </c>
      <c r="X154" s="158" t="s">
        <v>210</v>
      </c>
      <c r="Y154" s="158" t="s">
        <v>85</v>
      </c>
      <c r="Z154" s="80"/>
      <c r="AA154" s="80"/>
      <c r="AB154" s="80"/>
      <c r="AC154" s="80"/>
      <c r="AD154" s="80"/>
      <c r="AE154" s="80"/>
      <c r="AF154" s="80"/>
      <c r="AG154" s="80"/>
      <c r="AH154" s="80"/>
    </row>
    <row r="155" spans="1:34" ht="15.75" customHeight="1">
      <c r="A155" s="231" t="s">
        <v>994</v>
      </c>
      <c r="B155" s="175">
        <v>1953</v>
      </c>
      <c r="C155" s="176" t="s">
        <v>995</v>
      </c>
      <c r="D155" s="236" t="str">
        <f>IF(G155&lt;1,0, IF(G155&lt;=Banding!C$2,"C1",IF(G155&lt;=Banding!C$3,"C2",IF(G155&lt;=Banding!C$4,"C3",IF(G155&lt;=Banding!C$5,"C4",IF(G155&lt;=Banding!C$6,"C5",FALSE()))))))</f>
        <v>C2</v>
      </c>
      <c r="E155" s="237">
        <f>VLOOKUP(D155,Banding!W$2:X$17,2,FALSE())</f>
        <v>7000</v>
      </c>
      <c r="F155" s="173">
        <v>20</v>
      </c>
      <c r="G155" s="164">
        <f t="shared" si="10"/>
        <v>20</v>
      </c>
      <c r="H155" s="174" t="s">
        <v>85</v>
      </c>
      <c r="I155" s="158"/>
      <c r="J155" s="158" t="s">
        <v>996</v>
      </c>
      <c r="K155" s="158"/>
      <c r="L155" s="158"/>
      <c r="M155" s="158"/>
      <c r="N155" s="158"/>
      <c r="O155" s="158"/>
      <c r="P155" s="158"/>
      <c r="Q155" s="158"/>
      <c r="R155" s="158"/>
      <c r="S155" s="158"/>
      <c r="T155" s="158"/>
      <c r="U155" s="158"/>
      <c r="V155" s="158"/>
      <c r="W155" s="158" t="s">
        <v>92</v>
      </c>
      <c r="X155" s="158" t="s">
        <v>210</v>
      </c>
      <c r="Y155" s="158" t="s">
        <v>85</v>
      </c>
      <c r="Z155" s="80"/>
      <c r="AA155" s="80"/>
      <c r="AB155" s="80"/>
      <c r="AC155" s="80"/>
      <c r="AD155" s="80"/>
      <c r="AE155" s="80"/>
      <c r="AF155" s="80"/>
      <c r="AG155" s="80"/>
      <c r="AH155" s="80"/>
    </row>
    <row r="156" spans="1:34" ht="15.75" customHeight="1">
      <c r="A156" s="231" t="s">
        <v>997</v>
      </c>
      <c r="B156" s="175">
        <v>2014</v>
      </c>
      <c r="C156" s="176" t="s">
        <v>998</v>
      </c>
      <c r="D156" s="236" t="str">
        <f>IF(G156&lt;1,0, IF(G156&lt;=Banding!C$2,"C1",IF(G156&lt;=Banding!C$3,"C2",IF(G156&lt;=Banding!C$4,"C3",IF(G156&lt;=Banding!C$5,"C4",IF(G156&lt;=Banding!C$6,"C5",FALSE()))))))</f>
        <v>C2</v>
      </c>
      <c r="E156" s="237">
        <f>VLOOKUP(D156,Banding!W$2:X$17,2,FALSE())</f>
        <v>7000</v>
      </c>
      <c r="F156" s="173">
        <v>12</v>
      </c>
      <c r="G156" s="164">
        <f t="shared" si="10"/>
        <v>12</v>
      </c>
      <c r="H156" s="174" t="s">
        <v>85</v>
      </c>
      <c r="I156" s="158"/>
      <c r="J156" s="158" t="s">
        <v>999</v>
      </c>
      <c r="K156" s="158"/>
      <c r="L156" s="158"/>
      <c r="M156" s="158"/>
      <c r="N156" s="158"/>
      <c r="O156" s="158"/>
      <c r="P156" s="158"/>
      <c r="Q156" s="158"/>
      <c r="R156" s="158"/>
      <c r="S156" s="158"/>
      <c r="T156" s="158"/>
      <c r="U156" s="158"/>
      <c r="V156" s="158"/>
      <c r="W156" s="158" t="s">
        <v>92</v>
      </c>
      <c r="X156" s="158" t="s">
        <v>1000</v>
      </c>
      <c r="Y156" s="158" t="s">
        <v>85</v>
      </c>
      <c r="Z156" s="80"/>
      <c r="AA156" s="80"/>
      <c r="AB156" s="80"/>
      <c r="AC156" s="80"/>
      <c r="AD156" s="80"/>
      <c r="AE156" s="80"/>
      <c r="AF156" s="80"/>
      <c r="AG156" s="80"/>
      <c r="AH156" s="80"/>
    </row>
    <row r="157" spans="1:34" ht="15.75" customHeight="1">
      <c r="A157" s="231" t="s">
        <v>1001</v>
      </c>
      <c r="B157" s="175">
        <v>2004</v>
      </c>
      <c r="C157" s="176" t="s">
        <v>998</v>
      </c>
      <c r="D157" s="236" t="str">
        <f>IF(G157&lt;1,0, IF(G157&lt;=Banding!C$2,"C1",IF(G157&lt;=Banding!C$3,"C2",IF(G157&lt;=Banding!C$4,"C3",IF(G157&lt;=Banding!C$5,"C4",IF(G157&lt;=Banding!C$6,"C5",FALSE()))))))</f>
        <v>C4</v>
      </c>
      <c r="E157" s="237">
        <f>VLOOKUP(D157,Banding!W$2:X$17,2,FALSE())</f>
        <v>12500</v>
      </c>
      <c r="F157" s="173">
        <v>60</v>
      </c>
      <c r="G157" s="164">
        <f t="shared" si="10"/>
        <v>60</v>
      </c>
      <c r="H157" s="174" t="s">
        <v>85</v>
      </c>
      <c r="I157" s="158"/>
      <c r="J157" s="175" t="s">
        <v>1002</v>
      </c>
      <c r="K157" s="158" t="s">
        <v>1003</v>
      </c>
      <c r="L157" s="158"/>
      <c r="M157" s="158"/>
      <c r="N157" s="158"/>
      <c r="O157" s="158"/>
      <c r="P157" s="158"/>
      <c r="Q157" s="158"/>
      <c r="R157" s="158"/>
      <c r="S157" s="158"/>
      <c r="T157" s="158"/>
      <c r="U157" s="158"/>
      <c r="V157" s="158"/>
      <c r="W157" s="158" t="s">
        <v>92</v>
      </c>
      <c r="X157" s="158" t="s">
        <v>210</v>
      </c>
      <c r="Y157" s="158" t="s">
        <v>85</v>
      </c>
      <c r="Z157" s="80"/>
      <c r="AA157" s="80"/>
      <c r="AB157" s="80"/>
      <c r="AC157" s="80"/>
      <c r="AD157" s="80"/>
      <c r="AE157" s="80"/>
      <c r="AF157" s="80"/>
      <c r="AG157" s="80"/>
      <c r="AH157" s="80"/>
    </row>
    <row r="158" spans="1:34" ht="15.75" customHeight="1">
      <c r="A158" s="231" t="s">
        <v>1004</v>
      </c>
      <c r="B158" s="175">
        <v>2015</v>
      </c>
      <c r="C158" s="176" t="s">
        <v>1005</v>
      </c>
      <c r="D158" s="236" t="str">
        <f>IF(G158&lt;1,0, IF(G158&lt;=Banding!C$2,"C1",IF(G158&lt;=Banding!C$3,"C2",IF(G158&lt;=Banding!C$4,"C3",IF(G158&lt;=Banding!C$5,"C4",IF(G158&lt;=Banding!C$6,"C5",FALSE()))))))</f>
        <v>C2</v>
      </c>
      <c r="E158" s="237">
        <f>VLOOKUP(D158,Banding!W$2:X$17,2,FALSE())</f>
        <v>7000</v>
      </c>
      <c r="F158" s="173">
        <v>15</v>
      </c>
      <c r="G158" s="164">
        <f t="shared" si="10"/>
        <v>15</v>
      </c>
      <c r="H158" s="174" t="s">
        <v>85</v>
      </c>
      <c r="I158" s="158"/>
      <c r="J158" s="158" t="s">
        <v>1006</v>
      </c>
      <c r="K158" s="158"/>
      <c r="L158" s="158"/>
      <c r="M158" s="158"/>
      <c r="N158" s="158"/>
      <c r="O158" s="158"/>
      <c r="P158" s="158"/>
      <c r="Q158" s="158"/>
      <c r="R158" s="158"/>
      <c r="S158" s="158"/>
      <c r="T158" s="158"/>
      <c r="U158" s="158"/>
      <c r="V158" s="158"/>
      <c r="W158" s="158" t="s">
        <v>92</v>
      </c>
      <c r="X158" s="158" t="s">
        <v>751</v>
      </c>
      <c r="Y158" s="158" t="s">
        <v>85</v>
      </c>
      <c r="Z158" s="80"/>
      <c r="AA158" s="80"/>
      <c r="AB158" s="80"/>
      <c r="AC158" s="80"/>
      <c r="AD158" s="80"/>
      <c r="AE158" s="80"/>
      <c r="AF158" s="80"/>
      <c r="AG158" s="80"/>
      <c r="AH158" s="80"/>
    </row>
    <row r="159" spans="1:34" ht="15.75" customHeight="1">
      <c r="A159" s="231" t="s">
        <v>1011</v>
      </c>
      <c r="B159" s="175">
        <v>2019</v>
      </c>
      <c r="C159" s="176" t="s">
        <v>1005</v>
      </c>
      <c r="D159" s="236" t="str">
        <f>IF(G159&lt;1,0, IF(G159&lt;=Banding!C$2,"C1",IF(G159&lt;=Banding!C$3,"C2",IF(G159&lt;=Banding!C$4,"C3",IF(G159&lt;=Banding!C$5,"C4",IF(G159&lt;=Banding!C$6,"C5",FALSE()))))))</f>
        <v>C2</v>
      </c>
      <c r="E159" s="237">
        <f>VLOOKUP(D159,Banding!W$2:X$17,2,FALSE())</f>
        <v>7000</v>
      </c>
      <c r="F159" s="173">
        <v>12</v>
      </c>
      <c r="G159" s="164">
        <f t="shared" si="10"/>
        <v>12</v>
      </c>
      <c r="H159" s="174" t="s">
        <v>85</v>
      </c>
      <c r="I159" s="158"/>
      <c r="J159" s="176" t="s">
        <v>1012</v>
      </c>
      <c r="K159" s="158"/>
      <c r="L159" s="158"/>
      <c r="M159" s="158"/>
      <c r="N159" s="158"/>
      <c r="O159" s="158"/>
      <c r="P159" s="158"/>
      <c r="Q159" s="158"/>
      <c r="R159" s="158"/>
      <c r="S159" s="158"/>
      <c r="T159" s="158"/>
      <c r="U159" s="158"/>
      <c r="V159" s="158"/>
      <c r="W159" s="158" t="s">
        <v>182</v>
      </c>
      <c r="X159" s="158" t="s">
        <v>1000</v>
      </c>
      <c r="Y159" s="158" t="s">
        <v>85</v>
      </c>
      <c r="Z159" s="80"/>
      <c r="AA159" s="80"/>
      <c r="AB159" s="80"/>
      <c r="AC159" s="80"/>
      <c r="AD159" s="80"/>
      <c r="AE159" s="80"/>
      <c r="AF159" s="80"/>
      <c r="AG159" s="80"/>
      <c r="AH159" s="80"/>
    </row>
    <row r="160" spans="1:34" ht="15.75" customHeight="1">
      <c r="A160" s="231" t="s">
        <v>1018</v>
      </c>
      <c r="B160" s="175">
        <v>2017</v>
      </c>
      <c r="C160" s="176" t="s">
        <v>1019</v>
      </c>
      <c r="D160" s="236" t="str">
        <f>IF(G160&lt;1,0, IF(G160&lt;=Banding!C$2,"C1",IF(G160&lt;=Banding!C$3,"C2",IF(G160&lt;=Banding!C$4,"C3",IF(G160&lt;=Banding!C$5,"C4",IF(G160&lt;=Banding!C$6,"C5",FALSE()))))))</f>
        <v>C2</v>
      </c>
      <c r="E160" s="237">
        <f>VLOOKUP(D160,Banding!W$2:X$17,2,FALSE())</f>
        <v>7000</v>
      </c>
      <c r="F160" s="173">
        <v>23</v>
      </c>
      <c r="G160" s="164">
        <f t="shared" si="10"/>
        <v>23</v>
      </c>
      <c r="H160" s="174" t="s">
        <v>85</v>
      </c>
      <c r="I160" s="158"/>
      <c r="J160" s="158" t="s">
        <v>1020</v>
      </c>
      <c r="K160" s="158"/>
      <c r="L160" s="158"/>
      <c r="M160" s="158"/>
      <c r="N160" s="158"/>
      <c r="O160" s="158"/>
      <c r="P160" s="158"/>
      <c r="Q160" s="158"/>
      <c r="R160" s="158"/>
      <c r="S160" s="158"/>
      <c r="T160" s="158"/>
      <c r="U160" s="158"/>
      <c r="V160" s="158"/>
      <c r="W160" s="158" t="s">
        <v>182</v>
      </c>
      <c r="X160" s="158" t="s">
        <v>1000</v>
      </c>
      <c r="Y160" s="158" t="s">
        <v>85</v>
      </c>
      <c r="Z160" s="80"/>
      <c r="AA160" s="80"/>
      <c r="AB160" s="80"/>
      <c r="AC160" s="80"/>
      <c r="AD160" s="80"/>
      <c r="AE160" s="80"/>
      <c r="AF160" s="80"/>
      <c r="AG160" s="80"/>
      <c r="AH160" s="80"/>
    </row>
    <row r="161" spans="1:34" ht="15.75" customHeight="1">
      <c r="A161" s="231" t="s">
        <v>1021</v>
      </c>
      <c r="B161" s="175">
        <v>2021</v>
      </c>
      <c r="C161" s="176" t="s">
        <v>1022</v>
      </c>
      <c r="D161" s="236" t="str">
        <f>IF(G161&lt;1,0, IF(G161&lt;=Banding!C$2,"C1",IF(G161&lt;=Banding!C$3,"C2",IF(G161&lt;=Banding!C$4,"C3",IF(G161&lt;=Banding!C$5,"C4",IF(G161&lt;=Banding!C$6,"C5",FALSE()))))))</f>
        <v>C2</v>
      </c>
      <c r="E161" s="237">
        <f>VLOOKUP(D161,Banding!W$2:X$17,2,FALSE())</f>
        <v>7000</v>
      </c>
      <c r="F161" s="173">
        <v>11</v>
      </c>
      <c r="G161" s="164">
        <f t="shared" si="10"/>
        <v>11</v>
      </c>
      <c r="H161" s="174" t="s">
        <v>85</v>
      </c>
      <c r="I161" s="158"/>
      <c r="J161" s="158"/>
      <c r="K161" s="158"/>
      <c r="L161" s="158"/>
      <c r="M161" s="176"/>
      <c r="N161" s="158"/>
      <c r="O161" s="158"/>
      <c r="P161" s="158"/>
      <c r="Q161" s="158"/>
      <c r="R161" s="158"/>
      <c r="S161" s="158"/>
      <c r="T161" s="158"/>
      <c r="U161" s="158"/>
      <c r="V161" s="158"/>
      <c r="W161" s="158"/>
      <c r="X161" s="158"/>
      <c r="Y161" s="158" t="s">
        <v>85</v>
      </c>
      <c r="Z161" s="80"/>
      <c r="AA161" s="80"/>
      <c r="AB161" s="80"/>
      <c r="AC161" s="80"/>
      <c r="AD161" s="80"/>
      <c r="AE161" s="80"/>
      <c r="AF161" s="80"/>
      <c r="AG161" s="80"/>
      <c r="AH161" s="80"/>
    </row>
    <row r="162" spans="1:34" ht="15.75" customHeight="1">
      <c r="A162" s="231" t="s">
        <v>1023</v>
      </c>
      <c r="B162" s="175">
        <v>1877</v>
      </c>
      <c r="C162" s="176" t="s">
        <v>1024</v>
      </c>
      <c r="D162" s="236" t="str">
        <f>IF(G162&lt;1,0, IF(G162&lt;=Banding!C$2,"C1",IF(G162&lt;=Banding!C$3,"C2",IF(G162&lt;=Banding!C$4,"C3",IF(G162&lt;=Banding!C$5,"C4",IF(G162&lt;=Banding!C$6,"C5",FALSE()))))))</f>
        <v>C4</v>
      </c>
      <c r="E162" s="237">
        <f>VLOOKUP(D162,Banding!W$2:X$17,2,FALSE())</f>
        <v>12500</v>
      </c>
      <c r="F162" s="173">
        <v>82</v>
      </c>
      <c r="G162" s="164">
        <f t="shared" si="10"/>
        <v>82</v>
      </c>
      <c r="H162" s="174" t="s">
        <v>85</v>
      </c>
      <c r="I162" s="158"/>
      <c r="J162" s="158" t="s">
        <v>1025</v>
      </c>
      <c r="K162" s="158"/>
      <c r="L162" s="158"/>
      <c r="M162" s="158"/>
      <c r="N162" s="158"/>
      <c r="O162" s="158"/>
      <c r="P162" s="158"/>
      <c r="Q162" s="158"/>
      <c r="R162" s="158"/>
      <c r="S162" s="158"/>
      <c r="T162" s="158"/>
      <c r="U162" s="158"/>
      <c r="V162" s="158"/>
      <c r="W162" s="158" t="s">
        <v>92</v>
      </c>
      <c r="X162" s="158" t="s">
        <v>1026</v>
      </c>
      <c r="Y162" s="158" t="s">
        <v>85</v>
      </c>
      <c r="Z162" s="80"/>
      <c r="AA162" s="80"/>
      <c r="AB162" s="80"/>
      <c r="AC162" s="80"/>
      <c r="AD162" s="80"/>
      <c r="AE162" s="80"/>
      <c r="AF162" s="80"/>
      <c r="AG162" s="80"/>
      <c r="AH162" s="80"/>
    </row>
    <row r="163" spans="1:34" ht="15.75" customHeight="1">
      <c r="A163" s="231" t="s">
        <v>1027</v>
      </c>
      <c r="B163" s="175">
        <v>1920</v>
      </c>
      <c r="C163" s="176" t="s">
        <v>1028</v>
      </c>
      <c r="D163" s="236" t="str">
        <f>IF(G163&lt;1,0, IF(G163&lt;=Banding!C$2,"C1",IF(G163&lt;=Banding!C$3,"C2",IF(G163&lt;=Banding!C$4,"C3",IF(G163&lt;=Banding!C$5,"C4",IF(G163&lt;=Banding!C$6,"C5",FALSE()))))))</f>
        <v>C2</v>
      </c>
      <c r="E163" s="237">
        <f>VLOOKUP(D163,Banding!W$2:X$17,2,FALSE())</f>
        <v>7000</v>
      </c>
      <c r="F163" s="173">
        <v>22</v>
      </c>
      <c r="G163" s="164">
        <f t="shared" si="10"/>
        <v>22</v>
      </c>
      <c r="H163" s="174" t="s">
        <v>85</v>
      </c>
      <c r="I163" s="158"/>
      <c r="J163" s="158" t="s">
        <v>1029</v>
      </c>
      <c r="K163" s="175"/>
      <c r="L163" s="158"/>
      <c r="M163" s="175"/>
      <c r="N163" s="175"/>
      <c r="O163" s="175"/>
      <c r="P163" s="158"/>
      <c r="Q163" s="158"/>
      <c r="R163" s="158"/>
      <c r="S163" s="158"/>
      <c r="T163" s="158"/>
      <c r="U163" s="158"/>
      <c r="V163" s="158"/>
      <c r="W163" s="158" t="s">
        <v>92</v>
      </c>
      <c r="X163" s="158" t="s">
        <v>1000</v>
      </c>
      <c r="Y163" s="158" t="s">
        <v>85</v>
      </c>
      <c r="Z163" s="80"/>
      <c r="AA163" s="80"/>
      <c r="AB163" s="80"/>
      <c r="AC163" s="80"/>
      <c r="AD163" s="80"/>
      <c r="AE163" s="80"/>
      <c r="AF163" s="80"/>
      <c r="AG163" s="80"/>
      <c r="AH163" s="80"/>
    </row>
    <row r="164" spans="1:34" ht="15.75" customHeight="1">
      <c r="A164" s="231" t="s">
        <v>1030</v>
      </c>
      <c r="B164" s="175">
        <v>1999</v>
      </c>
      <c r="C164" s="176" t="s">
        <v>1031</v>
      </c>
      <c r="D164" s="236" t="str">
        <f>IF(G164&lt;1,0, IF(G164&lt;=Banding!C$2,"C1",IF(G164&lt;=Banding!C$3,"C2",IF(G164&lt;=Banding!C$4,"C3",IF(G164&lt;=Banding!C$5,"C4",IF(G164&lt;=Banding!C$6,"C5",FALSE()))))))</f>
        <v>C1</v>
      </c>
      <c r="E164" s="237">
        <f>VLOOKUP(D164,Banding!W$2:X$17,2,FALSE())</f>
        <v>5000</v>
      </c>
      <c r="F164" s="173">
        <v>7</v>
      </c>
      <c r="G164" s="164">
        <f t="shared" si="10"/>
        <v>7</v>
      </c>
      <c r="H164" s="174" t="s">
        <v>85</v>
      </c>
      <c r="I164" s="158"/>
      <c r="J164" s="158" t="s">
        <v>1032</v>
      </c>
      <c r="K164" s="175"/>
      <c r="L164" s="158"/>
      <c r="M164" s="175"/>
      <c r="N164" s="175"/>
      <c r="O164" s="175"/>
      <c r="P164" s="158"/>
      <c r="Q164" s="158"/>
      <c r="R164" s="158"/>
      <c r="S164" s="158"/>
      <c r="T164" s="158"/>
      <c r="U164" s="158"/>
      <c r="V164" s="158"/>
      <c r="W164" s="158" t="s">
        <v>92</v>
      </c>
      <c r="X164" s="158" t="s">
        <v>210</v>
      </c>
      <c r="Y164" s="158" t="s">
        <v>85</v>
      </c>
      <c r="Z164" s="80"/>
      <c r="AA164" s="80"/>
      <c r="AB164" s="80"/>
      <c r="AC164" s="80"/>
      <c r="AD164" s="80"/>
      <c r="AE164" s="80"/>
      <c r="AF164" s="80"/>
      <c r="AG164" s="80"/>
      <c r="AH164" s="80"/>
    </row>
    <row r="165" spans="1:34" ht="15.75" customHeight="1">
      <c r="A165" s="231" t="s">
        <v>1033</v>
      </c>
      <c r="B165" s="175">
        <v>2020</v>
      </c>
      <c r="C165" s="176" t="s">
        <v>1034</v>
      </c>
      <c r="D165" s="236" t="str">
        <f>IF(G165&lt;1,0, IF(G165&lt;=Banding!C$2,"C1",IF(G165&lt;=Banding!C$3,"C2",IF(G165&lt;=Banding!C$4,"C3",IF(G165&lt;=Banding!C$5,"C4",IF(G165&lt;=Banding!C$6,"C5",FALSE()))))))</f>
        <v>C2</v>
      </c>
      <c r="E165" s="237">
        <f>VLOOKUP(D165,Banding!W$2:X$17,2,FALSE())</f>
        <v>7000</v>
      </c>
      <c r="F165" s="173">
        <v>14</v>
      </c>
      <c r="G165" s="164">
        <f t="shared" si="10"/>
        <v>14</v>
      </c>
      <c r="H165" s="174" t="s">
        <v>85</v>
      </c>
      <c r="I165" s="158"/>
      <c r="J165" s="158" t="s">
        <v>1035</v>
      </c>
      <c r="K165" s="175"/>
      <c r="L165" s="158"/>
      <c r="M165" s="175"/>
      <c r="N165" s="175"/>
      <c r="O165" s="175"/>
      <c r="P165" s="158"/>
      <c r="Q165" s="158"/>
      <c r="R165" s="158"/>
      <c r="S165" s="158"/>
      <c r="T165" s="158"/>
      <c r="U165" s="158"/>
      <c r="V165" s="158"/>
      <c r="W165" s="158" t="s">
        <v>92</v>
      </c>
      <c r="X165" s="158" t="s">
        <v>1000</v>
      </c>
      <c r="Y165" s="158" t="s">
        <v>85</v>
      </c>
      <c r="Z165" s="80"/>
      <c r="AA165" s="80"/>
      <c r="AB165" s="80"/>
      <c r="AC165" s="80"/>
      <c r="AD165" s="80"/>
      <c r="AE165" s="80"/>
      <c r="AF165" s="80"/>
      <c r="AG165" s="80"/>
      <c r="AH165" s="80"/>
    </row>
    <row r="166" spans="1:34" ht="15.75" customHeight="1">
      <c r="A166" s="231" t="s">
        <v>1036</v>
      </c>
      <c r="B166" s="175">
        <v>1985</v>
      </c>
      <c r="C166" s="176" t="s">
        <v>1037</v>
      </c>
      <c r="D166" s="236" t="str">
        <f>IF(G166&lt;1,0, IF(G166&lt;=Banding!C$2,"C1",IF(G166&lt;=Banding!C$3,"C2",IF(G166&lt;=Banding!C$4,"C3",IF(G166&lt;=Banding!C$5,"C4",IF(G166&lt;=Banding!C$6,"C5",FALSE()))))))</f>
        <v>C2</v>
      </c>
      <c r="E166" s="237">
        <f>VLOOKUP(D166,Banding!W$2:X$17,2,FALSE())</f>
        <v>7000</v>
      </c>
      <c r="F166" s="173">
        <v>22</v>
      </c>
      <c r="G166" s="164">
        <f t="shared" si="10"/>
        <v>22</v>
      </c>
      <c r="H166" s="174" t="s">
        <v>85</v>
      </c>
      <c r="I166" s="158"/>
      <c r="J166" s="158" t="s">
        <v>1038</v>
      </c>
      <c r="K166" s="175"/>
      <c r="L166" s="158"/>
      <c r="M166" s="175"/>
      <c r="N166" s="175"/>
      <c r="O166" s="175"/>
      <c r="P166" s="158"/>
      <c r="Q166" s="158"/>
      <c r="R166" s="158"/>
      <c r="S166" s="158"/>
      <c r="T166" s="158"/>
      <c r="U166" s="158"/>
      <c r="V166" s="158"/>
      <c r="W166" s="158" t="s">
        <v>92</v>
      </c>
      <c r="X166" s="158" t="s">
        <v>491</v>
      </c>
      <c r="Y166" s="158" t="s">
        <v>85</v>
      </c>
      <c r="Z166" s="80"/>
      <c r="AA166" s="80"/>
      <c r="AB166" s="80"/>
      <c r="AC166" s="80"/>
      <c r="AD166" s="80"/>
      <c r="AE166" s="80"/>
      <c r="AF166" s="80"/>
      <c r="AG166" s="80"/>
      <c r="AH166" s="80"/>
    </row>
    <row r="167" spans="1:34" ht="15.75" customHeight="1">
      <c r="A167" s="231" t="s">
        <v>1039</v>
      </c>
      <c r="B167" s="175">
        <v>2011</v>
      </c>
      <c r="C167" s="176" t="s">
        <v>1040</v>
      </c>
      <c r="D167" s="236" t="str">
        <f>IF(G167&lt;1,0, IF(G167&lt;=Banding!C$2,"C1",IF(G167&lt;=Banding!C$3,"C2",IF(G167&lt;=Banding!C$4,"C3",IF(G167&lt;=Banding!C$5,"C4",IF(G167&lt;=Banding!C$6,"C5",FALSE()))))))</f>
        <v>C2</v>
      </c>
      <c r="E167" s="237">
        <f>VLOOKUP(D167,Banding!W$2:X$17,2,FALSE())</f>
        <v>7000</v>
      </c>
      <c r="F167" s="173">
        <v>18</v>
      </c>
      <c r="G167" s="164">
        <f t="shared" si="10"/>
        <v>18</v>
      </c>
      <c r="H167" s="174" t="s">
        <v>85</v>
      </c>
      <c r="I167" s="158"/>
      <c r="J167" s="158" t="s">
        <v>1041</v>
      </c>
      <c r="K167" s="175"/>
      <c r="L167" s="158"/>
      <c r="M167" s="175"/>
      <c r="N167" s="175"/>
      <c r="O167" s="175"/>
      <c r="P167" s="158"/>
      <c r="Q167" s="158"/>
      <c r="R167" s="158"/>
      <c r="S167" s="158"/>
      <c r="T167" s="158"/>
      <c r="U167" s="158"/>
      <c r="V167" s="158"/>
      <c r="W167" s="158" t="s">
        <v>92</v>
      </c>
      <c r="X167" s="158" t="s">
        <v>491</v>
      </c>
      <c r="Y167" s="158" t="s">
        <v>85</v>
      </c>
      <c r="Z167" s="80"/>
      <c r="AA167" s="80"/>
      <c r="AB167" s="80"/>
      <c r="AC167" s="80"/>
      <c r="AD167" s="80"/>
      <c r="AE167" s="80"/>
      <c r="AF167" s="80"/>
      <c r="AG167" s="80"/>
      <c r="AH167" s="80"/>
    </row>
    <row r="168" spans="1:34" ht="15.75" customHeight="1">
      <c r="A168" s="160" t="s">
        <v>1042</v>
      </c>
      <c r="B168" s="158">
        <v>1979</v>
      </c>
      <c r="C168" s="158" t="s">
        <v>1043</v>
      </c>
      <c r="D168" s="198" t="str">
        <f>IF(G168&lt;1,0, IF(G168&lt;=Banding!C$2,"C1",IF(G168&lt;=Banding!C$3,"C2",IF(G168&lt;=Banding!C$4,"C3",IF(G168&lt;=Banding!C$5,"C4",IF(G168&lt;=Banding!C$6,"C5",FALSE()))))))</f>
        <v>C3</v>
      </c>
      <c r="E168" s="199">
        <f>VLOOKUP(D168,Banding!W$2:X$17,2,FALSE())</f>
        <v>9350</v>
      </c>
      <c r="F168" s="164">
        <v>27</v>
      </c>
      <c r="G168" s="164">
        <f t="shared" si="10"/>
        <v>27</v>
      </c>
      <c r="H168" s="174" t="s">
        <v>450</v>
      </c>
      <c r="I168" s="185" t="s">
        <v>1044</v>
      </c>
      <c r="J168" s="158" t="s">
        <v>1045</v>
      </c>
      <c r="K168" s="177" t="s">
        <v>1046</v>
      </c>
      <c r="L168" s="158" t="s">
        <v>89</v>
      </c>
      <c r="M168" s="177" t="s">
        <v>1047</v>
      </c>
      <c r="N168" s="177" t="s">
        <v>1048</v>
      </c>
      <c r="O168" s="178" t="s">
        <v>2115</v>
      </c>
      <c r="P168" s="158"/>
      <c r="Q168" s="158"/>
      <c r="R168" s="158"/>
      <c r="S168" s="158"/>
      <c r="T168" s="158"/>
      <c r="U168" s="158"/>
      <c r="V168" s="158"/>
      <c r="W168" s="158" t="s">
        <v>92</v>
      </c>
      <c r="X168" s="158" t="s">
        <v>491</v>
      </c>
      <c r="Y168" s="158" t="s">
        <v>85</v>
      </c>
      <c r="Z168" s="80"/>
      <c r="AA168" s="80"/>
      <c r="AB168" s="80"/>
      <c r="AC168" s="80"/>
      <c r="AD168" s="80"/>
      <c r="AE168" s="80"/>
      <c r="AF168" s="80"/>
      <c r="AG168" s="80"/>
      <c r="AH168" s="80"/>
    </row>
    <row r="169" spans="1:34" ht="15.75" customHeight="1">
      <c r="A169" s="160" t="s">
        <v>1049</v>
      </c>
      <c r="B169" s="158">
        <v>2015</v>
      </c>
      <c r="C169" s="158" t="s">
        <v>1043</v>
      </c>
      <c r="D169" s="198" t="str">
        <f>IF(G169&lt;1,0, IF(G169&lt;=Banding!C$2,"C1",IF(G169&lt;=Banding!C$3,"C2",IF(G169&lt;=Banding!C$4,"C3",IF(G169&lt;=Banding!C$5,"C4",IF(G169&lt;=Banding!C$6,"C5",FALSE()))))))</f>
        <v>C2</v>
      </c>
      <c r="E169" s="199">
        <f>VLOOKUP(D169,Banding!W$2:X$17,2,FALSE())</f>
        <v>7000</v>
      </c>
      <c r="F169" s="164">
        <v>22</v>
      </c>
      <c r="G169" s="164">
        <f t="shared" si="10"/>
        <v>22</v>
      </c>
      <c r="H169" s="174" t="s">
        <v>450</v>
      </c>
      <c r="I169" s="185" t="s">
        <v>1050</v>
      </c>
      <c r="J169" s="158" t="s">
        <v>1051</v>
      </c>
      <c r="K169" s="179" t="s">
        <v>1052</v>
      </c>
      <c r="L169" s="158" t="s">
        <v>89</v>
      </c>
      <c r="M169" s="180" t="s">
        <v>1053</v>
      </c>
      <c r="N169" s="179" t="s">
        <v>1054</v>
      </c>
      <c r="O169" s="178" t="s">
        <v>2115</v>
      </c>
      <c r="P169" s="158">
        <v>0.5</v>
      </c>
      <c r="Q169" s="158"/>
      <c r="R169" s="158"/>
      <c r="S169" s="158"/>
      <c r="T169" s="158"/>
      <c r="U169" s="158"/>
      <c r="V169" s="158"/>
      <c r="W169" s="158" t="s">
        <v>92</v>
      </c>
      <c r="X169" s="158" t="s">
        <v>491</v>
      </c>
      <c r="Y169" s="158" t="s">
        <v>85</v>
      </c>
      <c r="Z169" s="80"/>
      <c r="AA169" s="80"/>
      <c r="AB169" s="80"/>
      <c r="AC169" s="80"/>
      <c r="AD169" s="80"/>
      <c r="AE169" s="80"/>
      <c r="AF169" s="80"/>
      <c r="AG169" s="80"/>
      <c r="AH169" s="80"/>
    </row>
    <row r="170" spans="1:34" ht="15.75" customHeight="1">
      <c r="A170" s="160" t="s">
        <v>1055</v>
      </c>
      <c r="B170" s="158">
        <v>2012</v>
      </c>
      <c r="C170" s="158" t="s">
        <v>1043</v>
      </c>
      <c r="D170" s="198" t="str">
        <f>IF(G170&lt;1,0, IF(G170&lt;=Banding!C$2,"C1",IF(G170&lt;=Banding!C$3,"C2",IF(G170&lt;=Banding!C$4,"C3",IF(G170&lt;=Banding!C$5,"C4",IF(G170&lt;=Banding!C$6,"C5",FALSE()))))))</f>
        <v>C1</v>
      </c>
      <c r="E170" s="199">
        <f>VLOOKUP(D170,Banding!W$2:X$17,2,FALSE())</f>
        <v>5000</v>
      </c>
      <c r="F170" s="164">
        <v>7</v>
      </c>
      <c r="G170" s="164">
        <f t="shared" si="10"/>
        <v>7</v>
      </c>
      <c r="H170" s="174" t="s">
        <v>85</v>
      </c>
      <c r="I170" s="185" t="s">
        <v>1056</v>
      </c>
      <c r="J170" s="158" t="s">
        <v>1057</v>
      </c>
      <c r="K170" s="179" t="s">
        <v>1058</v>
      </c>
      <c r="L170" s="158" t="s">
        <v>89</v>
      </c>
      <c r="M170" s="179" t="s">
        <v>1059</v>
      </c>
      <c r="N170" s="179" t="s">
        <v>1060</v>
      </c>
      <c r="O170" s="178" t="s">
        <v>2115</v>
      </c>
      <c r="P170" s="158"/>
      <c r="Q170" s="158"/>
      <c r="R170" s="158"/>
      <c r="S170" s="158"/>
      <c r="T170" s="158"/>
      <c r="U170" s="158"/>
      <c r="V170" s="158"/>
      <c r="W170" s="158" t="s">
        <v>92</v>
      </c>
      <c r="X170" s="158" t="s">
        <v>491</v>
      </c>
      <c r="Y170" s="158" t="s">
        <v>85</v>
      </c>
      <c r="Z170" s="80"/>
      <c r="AA170" s="80"/>
      <c r="AB170" s="80"/>
      <c r="AC170" s="80"/>
      <c r="AD170" s="80"/>
      <c r="AE170" s="80"/>
      <c r="AF170" s="80"/>
      <c r="AG170" s="80"/>
      <c r="AH170" s="80"/>
    </row>
    <row r="171" spans="1:34" ht="15.75" customHeight="1">
      <c r="A171" s="160" t="s">
        <v>1061</v>
      </c>
      <c r="B171" s="158">
        <v>1979</v>
      </c>
      <c r="C171" s="158" t="s">
        <v>1043</v>
      </c>
      <c r="D171" s="198" t="str">
        <f>IF(G171&lt;1,0, IF(G171&lt;=Banding!C$2,"C1",IF(G171&lt;=Banding!C$3,"C2",IF(G171&lt;=Banding!C$4,"C3",IF(G171&lt;=Banding!C$5,"C4",IF(G171&lt;=Banding!C$6,"C5",FALSE()))))))</f>
        <v>C1</v>
      </c>
      <c r="E171" s="199">
        <f>VLOOKUP(D171,Banding!W$2:X$17,2,FALSE())</f>
        <v>5000</v>
      </c>
      <c r="F171" s="164">
        <v>7</v>
      </c>
      <c r="G171" s="164">
        <f t="shared" si="10"/>
        <v>7</v>
      </c>
      <c r="H171" s="174" t="s">
        <v>85</v>
      </c>
      <c r="I171" s="185" t="s">
        <v>1062</v>
      </c>
      <c r="J171" s="158" t="s">
        <v>1063</v>
      </c>
      <c r="K171" s="179" t="s">
        <v>1064</v>
      </c>
      <c r="L171" s="158" t="s">
        <v>89</v>
      </c>
      <c r="M171" s="179" t="s">
        <v>1065</v>
      </c>
      <c r="N171" s="179" t="s">
        <v>1066</v>
      </c>
      <c r="O171" s="178" t="s">
        <v>2115</v>
      </c>
      <c r="P171" s="158"/>
      <c r="Q171" s="158"/>
      <c r="R171" s="158"/>
      <c r="S171" s="158"/>
      <c r="T171" s="158"/>
      <c r="U171" s="158"/>
      <c r="V171" s="158"/>
      <c r="W171" s="158" t="s">
        <v>92</v>
      </c>
      <c r="X171" s="158" t="s">
        <v>491</v>
      </c>
      <c r="Y171" s="158" t="s">
        <v>85</v>
      </c>
      <c r="Z171" s="80"/>
      <c r="AA171" s="80"/>
      <c r="AB171" s="80"/>
      <c r="AC171" s="80"/>
      <c r="AD171" s="80"/>
      <c r="AE171" s="80"/>
      <c r="AF171" s="80"/>
      <c r="AG171" s="80"/>
      <c r="AH171" s="80"/>
    </row>
    <row r="172" spans="1:34" ht="15.75" customHeight="1">
      <c r="A172" s="160" t="s">
        <v>1067</v>
      </c>
      <c r="B172" s="158">
        <v>2010</v>
      </c>
      <c r="C172" s="158" t="s">
        <v>1043</v>
      </c>
      <c r="D172" s="198" t="str">
        <f>IF(G172&lt;1,0, IF(G172&lt;=Banding!C$2,"C1",IF(G172&lt;=Banding!C$3,"C2",IF(G172&lt;=Banding!C$4,"C3",IF(G172&lt;=Banding!C$5,"C4",IF(G172&lt;=Banding!C$6,"C5",FALSE()))))))</f>
        <v>C2</v>
      </c>
      <c r="E172" s="199">
        <f>VLOOKUP(D172,Banding!W$2:X$17,2,FALSE())</f>
        <v>7000</v>
      </c>
      <c r="F172" s="164">
        <v>22</v>
      </c>
      <c r="G172" s="164">
        <f t="shared" si="10"/>
        <v>22</v>
      </c>
      <c r="H172" s="174" t="s">
        <v>85</v>
      </c>
      <c r="I172" s="185" t="s">
        <v>1068</v>
      </c>
      <c r="J172" s="158" t="s">
        <v>1069</v>
      </c>
      <c r="K172" s="181" t="s">
        <v>1070</v>
      </c>
      <c r="L172" s="158" t="s">
        <v>89</v>
      </c>
      <c r="M172" s="181" t="s">
        <v>1071</v>
      </c>
      <c r="N172" s="181" t="s">
        <v>1072</v>
      </c>
      <c r="O172" s="178" t="s">
        <v>2115</v>
      </c>
      <c r="P172" s="158">
        <v>0.9</v>
      </c>
      <c r="Q172" s="158"/>
      <c r="R172" s="158"/>
      <c r="S172" s="158"/>
      <c r="T172" s="158"/>
      <c r="U172" s="158"/>
      <c r="V172" s="158"/>
      <c r="W172" s="158" t="s">
        <v>92</v>
      </c>
      <c r="X172" s="158" t="s">
        <v>491</v>
      </c>
      <c r="Y172" s="158" t="s">
        <v>85</v>
      </c>
      <c r="Z172" s="80"/>
      <c r="AA172" s="80"/>
      <c r="AB172" s="80"/>
      <c r="AC172" s="80"/>
      <c r="AD172" s="80"/>
      <c r="AE172" s="80"/>
      <c r="AF172" s="80"/>
      <c r="AG172" s="80"/>
      <c r="AH172" s="80"/>
    </row>
    <row r="173" spans="1:34" ht="15.75" customHeight="1">
      <c r="A173" s="160" t="s">
        <v>1073</v>
      </c>
      <c r="B173" s="158">
        <v>2013</v>
      </c>
      <c r="C173" s="158" t="s">
        <v>1043</v>
      </c>
      <c r="D173" s="198" t="str">
        <f>IF(G173&lt;1,0, IF(G173&lt;=Banding!C$2,"C1",IF(G173&lt;=Banding!C$3,"C2",IF(G173&lt;=Banding!C$4,"C3",IF(G173&lt;=Banding!C$5,"C4",IF(G173&lt;=Banding!C$6,"C5",FALSE()))))))</f>
        <v>C2</v>
      </c>
      <c r="E173" s="199">
        <f>VLOOKUP(D173,Banding!W$2:X$17,2,FALSE())</f>
        <v>7000</v>
      </c>
      <c r="F173" s="164">
        <v>20</v>
      </c>
      <c r="G173" s="164">
        <f t="shared" si="10"/>
        <v>20</v>
      </c>
      <c r="H173" s="174" t="s">
        <v>85</v>
      </c>
      <c r="I173" s="185" t="s">
        <v>1074</v>
      </c>
      <c r="J173" s="158" t="s">
        <v>1075</v>
      </c>
      <c r="K173" s="182" t="s">
        <v>1076</v>
      </c>
      <c r="L173" s="158" t="s">
        <v>89</v>
      </c>
      <c r="M173" s="183" t="s">
        <v>1077</v>
      </c>
      <c r="N173" s="182" t="s">
        <v>1078</v>
      </c>
      <c r="O173" s="184" t="s">
        <v>2115</v>
      </c>
      <c r="P173" s="158">
        <v>0.6</v>
      </c>
      <c r="Q173" s="158"/>
      <c r="R173" s="158"/>
      <c r="S173" s="158"/>
      <c r="T173" s="158"/>
      <c r="U173" s="158"/>
      <c r="V173" s="158"/>
      <c r="W173" s="158" t="s">
        <v>92</v>
      </c>
      <c r="X173" s="158" t="s">
        <v>491</v>
      </c>
      <c r="Y173" s="158" t="s">
        <v>85</v>
      </c>
      <c r="Z173" s="80"/>
      <c r="AA173" s="80"/>
      <c r="AB173" s="80"/>
      <c r="AC173" s="80"/>
      <c r="AD173" s="80"/>
      <c r="AE173" s="80"/>
      <c r="AF173" s="80"/>
      <c r="AG173" s="80"/>
      <c r="AH173" s="80"/>
    </row>
    <row r="174" spans="1:34" ht="15.75" customHeight="1">
      <c r="A174" s="160" t="s">
        <v>1079</v>
      </c>
      <c r="B174" s="158">
        <v>2018</v>
      </c>
      <c r="C174" s="158" t="s">
        <v>1043</v>
      </c>
      <c r="D174" s="198" t="str">
        <f>IF(G174&lt;1,0, IF(G174&lt;=Banding!C$2,"C1",IF(G174&lt;=Banding!C$3,"C2",IF(G174&lt;=Banding!C$4,"C3",IF(G174&lt;=Banding!C$5,"C4",IF(G174&lt;=Banding!C$6,"C5",FALSE()))))))</f>
        <v>C2</v>
      </c>
      <c r="E174" s="199">
        <f>VLOOKUP(D174,Banding!W$2:X$17,2,FALSE())</f>
        <v>7000</v>
      </c>
      <c r="F174" s="164">
        <v>13</v>
      </c>
      <c r="G174" s="164">
        <f t="shared" si="10"/>
        <v>13</v>
      </c>
      <c r="H174" s="174" t="s">
        <v>85</v>
      </c>
      <c r="I174" s="185" t="s">
        <v>1080</v>
      </c>
      <c r="J174" s="158" t="s">
        <v>1081</v>
      </c>
      <c r="K174" s="177" t="s">
        <v>1082</v>
      </c>
      <c r="L174" s="158" t="s">
        <v>89</v>
      </c>
      <c r="M174" s="186" t="s">
        <v>1083</v>
      </c>
      <c r="N174" s="177" t="s">
        <v>1084</v>
      </c>
      <c r="O174" s="178" t="s">
        <v>2115</v>
      </c>
      <c r="P174" s="158"/>
      <c r="Q174" s="158"/>
      <c r="R174" s="158"/>
      <c r="S174" s="158"/>
      <c r="T174" s="158"/>
      <c r="U174" s="158"/>
      <c r="V174" s="158"/>
      <c r="W174" s="158" t="s">
        <v>92</v>
      </c>
      <c r="X174" s="158" t="s">
        <v>491</v>
      </c>
      <c r="Y174" s="158" t="s">
        <v>85</v>
      </c>
      <c r="Z174" s="80"/>
      <c r="AA174" s="80"/>
      <c r="AB174" s="80"/>
      <c r="AC174" s="80"/>
      <c r="AD174" s="80"/>
      <c r="AE174" s="80"/>
      <c r="AF174" s="80"/>
      <c r="AG174" s="80"/>
      <c r="AH174" s="80"/>
    </row>
    <row r="175" spans="1:34" ht="15.75" customHeight="1">
      <c r="A175" s="160" t="s">
        <v>1085</v>
      </c>
      <c r="B175" s="158">
        <v>2008</v>
      </c>
      <c r="C175" s="158" t="s">
        <v>1043</v>
      </c>
      <c r="D175" s="198" t="str">
        <f>IF(G175&lt;1,0, IF(G175&lt;=Banding!C$2,"C1",IF(G175&lt;=Banding!C$3,"C2",IF(G175&lt;=Banding!C$4,"C3",IF(G175&lt;=Banding!C$5,"C4",IF(G175&lt;=Banding!C$6,"C5",FALSE()))))))</f>
        <v>C2</v>
      </c>
      <c r="E175" s="199">
        <f>VLOOKUP(D175,Banding!W$2:X$17,2,FALSE())</f>
        <v>7000</v>
      </c>
      <c r="F175" s="164">
        <v>21</v>
      </c>
      <c r="G175" s="164">
        <f t="shared" si="10"/>
        <v>21</v>
      </c>
      <c r="H175" s="174" t="s">
        <v>85</v>
      </c>
      <c r="I175" s="185" t="s">
        <v>1086</v>
      </c>
      <c r="J175" s="158" t="s">
        <v>1087</v>
      </c>
      <c r="K175" s="179" t="s">
        <v>1088</v>
      </c>
      <c r="L175" s="158" t="s">
        <v>1089</v>
      </c>
      <c r="M175" s="179" t="s">
        <v>1090</v>
      </c>
      <c r="N175" s="179" t="s">
        <v>1091</v>
      </c>
      <c r="O175" s="178" t="s">
        <v>2115</v>
      </c>
      <c r="P175" s="158">
        <v>0.5</v>
      </c>
      <c r="Q175" s="158"/>
      <c r="R175" s="158"/>
      <c r="S175" s="158"/>
      <c r="T175" s="158"/>
      <c r="U175" s="158"/>
      <c r="V175" s="158"/>
      <c r="W175" s="158" t="s">
        <v>92</v>
      </c>
      <c r="X175" s="158" t="s">
        <v>491</v>
      </c>
      <c r="Y175" s="158" t="s">
        <v>85</v>
      </c>
      <c r="Z175" s="80"/>
      <c r="AA175" s="80"/>
      <c r="AB175" s="80"/>
      <c r="AC175" s="80"/>
      <c r="AD175" s="80"/>
      <c r="AE175" s="80"/>
      <c r="AF175" s="80"/>
      <c r="AG175" s="80"/>
      <c r="AH175" s="80"/>
    </row>
    <row r="176" spans="1:34" ht="15.75" customHeight="1">
      <c r="A176" s="160" t="s">
        <v>1092</v>
      </c>
      <c r="B176" s="158">
        <v>2021</v>
      </c>
      <c r="C176" s="158" t="s">
        <v>1043</v>
      </c>
      <c r="D176" s="198" t="str">
        <f>IF(G176&lt;1,0, IF(G176&lt;=Banding!C$2,"C1",IF(G176&lt;=Banding!C$3,"C2",IF(G176&lt;=Banding!C$4,"C3",IF(G176&lt;=Banding!C$5,"C4",IF(G176&lt;=Banding!C$6,"C5",FALSE()))))))</f>
        <v>C3</v>
      </c>
      <c r="E176" s="199">
        <f>VLOOKUP(D176,Banding!W$2:X$17,2,FALSE())</f>
        <v>9350</v>
      </c>
      <c r="F176" s="164">
        <v>35</v>
      </c>
      <c r="G176" s="164">
        <f t="shared" si="10"/>
        <v>35</v>
      </c>
      <c r="H176" s="174" t="s">
        <v>85</v>
      </c>
      <c r="I176" s="187" t="s">
        <v>1093</v>
      </c>
      <c r="J176" s="158" t="s">
        <v>1094</v>
      </c>
      <c r="K176" s="177" t="s">
        <v>1095</v>
      </c>
      <c r="L176" s="158" t="s">
        <v>89</v>
      </c>
      <c r="M176" s="177" t="s">
        <v>1096</v>
      </c>
      <c r="N176" s="177" t="s">
        <v>1097</v>
      </c>
      <c r="O176" s="178" t="s">
        <v>2115</v>
      </c>
      <c r="P176" s="158">
        <v>0.5</v>
      </c>
      <c r="Q176" s="158"/>
      <c r="R176" s="158"/>
      <c r="S176" s="158"/>
      <c r="T176" s="158"/>
      <c r="U176" s="158"/>
      <c r="V176" s="158"/>
      <c r="W176" s="158" t="s">
        <v>92</v>
      </c>
      <c r="X176" s="158" t="s">
        <v>491</v>
      </c>
      <c r="Y176" s="158" t="s">
        <v>85</v>
      </c>
      <c r="Z176" s="80"/>
      <c r="AA176" s="80"/>
      <c r="AB176" s="80"/>
      <c r="AC176" s="80"/>
      <c r="AD176" s="80"/>
      <c r="AE176" s="80"/>
      <c r="AF176" s="80"/>
      <c r="AG176" s="80"/>
      <c r="AH176" s="80"/>
    </row>
    <row r="177" spans="1:34" ht="15.75" customHeight="1">
      <c r="A177" s="160" t="s">
        <v>1098</v>
      </c>
      <c r="B177" s="158">
        <v>2021</v>
      </c>
      <c r="C177" s="158" t="s">
        <v>1043</v>
      </c>
      <c r="D177" s="198" t="str">
        <f>IF(G177&lt;1,0, IF(G177&lt;=Banding!C$2,"C1",IF(G177&lt;=Banding!C$3,"C2",IF(G177&lt;=Banding!C$4,"C3",IF(G177&lt;=Banding!C$5,"C4",IF(G177&lt;=Banding!C$6,"C5",FALSE()))))))</f>
        <v>C2</v>
      </c>
      <c r="E177" s="199">
        <f>VLOOKUP(D177,Banding!W$2:X$17,2,FALSE())</f>
        <v>7000</v>
      </c>
      <c r="F177" s="164">
        <v>18</v>
      </c>
      <c r="G177" s="164">
        <f t="shared" si="10"/>
        <v>18</v>
      </c>
      <c r="H177" s="174" t="s">
        <v>85</v>
      </c>
      <c r="I177" s="185" t="s">
        <v>1099</v>
      </c>
      <c r="J177" s="158" t="s">
        <v>1100</v>
      </c>
      <c r="K177" s="177" t="s">
        <v>1101</v>
      </c>
      <c r="L177" s="158" t="s">
        <v>89</v>
      </c>
      <c r="M177" s="186" t="s">
        <v>1102</v>
      </c>
      <c r="N177" s="177" t="s">
        <v>1103</v>
      </c>
      <c r="O177" s="178" t="s">
        <v>2115</v>
      </c>
      <c r="P177" s="158">
        <v>1.5</v>
      </c>
      <c r="Q177" s="158"/>
      <c r="R177" s="158"/>
      <c r="S177" s="158"/>
      <c r="T177" s="158"/>
      <c r="U177" s="158"/>
      <c r="V177" s="158"/>
      <c r="W177" s="158" t="s">
        <v>92</v>
      </c>
      <c r="X177" s="158" t="s">
        <v>491</v>
      </c>
      <c r="Y177" s="158" t="s">
        <v>85</v>
      </c>
      <c r="Z177" s="80"/>
      <c r="AA177" s="80"/>
      <c r="AB177" s="80"/>
      <c r="AC177" s="80"/>
      <c r="AD177" s="80"/>
      <c r="AE177" s="80"/>
      <c r="AF177" s="80"/>
      <c r="AG177" s="80"/>
      <c r="AH177" s="80"/>
    </row>
    <row r="178" spans="1:34" ht="15.75" customHeight="1">
      <c r="A178" s="160" t="s">
        <v>1104</v>
      </c>
      <c r="B178" s="158">
        <v>2019</v>
      </c>
      <c r="C178" s="158" t="s">
        <v>1043</v>
      </c>
      <c r="D178" s="198" t="str">
        <f>IF(G178&lt;1,0, IF(G178&lt;=Banding!C$2,"C1",IF(G178&lt;=Banding!C$3,"C2",IF(G178&lt;=Banding!C$4,"C3",IF(G178&lt;=Banding!C$5,"C4",IF(G178&lt;=Banding!C$6,"C5",FALSE()))))))</f>
        <v>C2</v>
      </c>
      <c r="E178" s="199">
        <f>VLOOKUP(D178,Banding!W$2:X$17,2,FALSE())</f>
        <v>7000</v>
      </c>
      <c r="F178" s="164">
        <v>17</v>
      </c>
      <c r="G178" s="164">
        <f t="shared" si="10"/>
        <v>17</v>
      </c>
      <c r="H178" s="174" t="s">
        <v>85</v>
      </c>
      <c r="I178" s="185" t="s">
        <v>1105</v>
      </c>
      <c r="J178" s="158" t="s">
        <v>1106</v>
      </c>
      <c r="K178" s="177" t="s">
        <v>1107</v>
      </c>
      <c r="L178" s="158" t="s">
        <v>89</v>
      </c>
      <c r="M178" s="188" t="s">
        <v>1108</v>
      </c>
      <c r="N178" s="189" t="s">
        <v>1109</v>
      </c>
      <c r="O178" s="178" t="s">
        <v>2115</v>
      </c>
      <c r="P178" s="158"/>
      <c r="Q178" s="158"/>
      <c r="R178" s="158"/>
      <c r="S178" s="158"/>
      <c r="T178" s="158"/>
      <c r="U178" s="158"/>
      <c r="V178" s="158"/>
      <c r="W178" s="158" t="s">
        <v>92</v>
      </c>
      <c r="X178" s="158" t="s">
        <v>491</v>
      </c>
      <c r="Y178" s="158" t="s">
        <v>85</v>
      </c>
      <c r="Z178" s="80"/>
      <c r="AA178" s="80"/>
      <c r="AB178" s="80"/>
      <c r="AC178" s="80"/>
      <c r="AD178" s="80"/>
      <c r="AE178" s="80"/>
      <c r="AF178" s="80"/>
      <c r="AG178" s="80"/>
      <c r="AH178" s="80"/>
    </row>
    <row r="179" spans="1:34" ht="15.75" customHeight="1">
      <c r="A179" s="160" t="s">
        <v>1110</v>
      </c>
      <c r="B179" s="158">
        <v>1983</v>
      </c>
      <c r="C179" s="158" t="s">
        <v>1043</v>
      </c>
      <c r="D179" s="198" t="str">
        <f>IF(G179&lt;1,0, IF(G179&lt;=Banding!C$2,"C1",IF(G179&lt;=Banding!C$3,"C2",IF(G179&lt;=Banding!C$4,"C3",IF(G179&lt;=Banding!C$5,"C4",IF(G179&lt;=Banding!C$6,"C5",FALSE()))))))</f>
        <v>C2</v>
      </c>
      <c r="E179" s="199">
        <f>VLOOKUP(D179,Banding!W$2:X$17,2,FALSE())</f>
        <v>7000</v>
      </c>
      <c r="F179" s="164">
        <v>13</v>
      </c>
      <c r="G179" s="164">
        <f t="shared" si="10"/>
        <v>13</v>
      </c>
      <c r="H179" s="174" t="s">
        <v>85</v>
      </c>
      <c r="I179" s="185" t="s">
        <v>1111</v>
      </c>
      <c r="J179" s="158" t="s">
        <v>1112</v>
      </c>
      <c r="K179" s="177" t="s">
        <v>1113</v>
      </c>
      <c r="L179" s="158" t="s">
        <v>89</v>
      </c>
      <c r="M179" s="177" t="s">
        <v>1114</v>
      </c>
      <c r="N179" s="177" t="s">
        <v>1115</v>
      </c>
      <c r="O179" s="178" t="s">
        <v>2115</v>
      </c>
      <c r="P179" s="158">
        <v>1.5</v>
      </c>
      <c r="Q179" s="158"/>
      <c r="R179" s="158"/>
      <c r="S179" s="158"/>
      <c r="T179" s="158"/>
      <c r="U179" s="158"/>
      <c r="V179" s="158"/>
      <c r="W179" s="158" t="s">
        <v>92</v>
      </c>
      <c r="X179" s="158" t="s">
        <v>491</v>
      </c>
      <c r="Y179" s="158" t="s">
        <v>85</v>
      </c>
      <c r="Z179" s="80"/>
      <c r="AA179" s="80"/>
      <c r="AB179" s="80"/>
      <c r="AC179" s="80"/>
      <c r="AD179" s="80"/>
      <c r="AE179" s="80"/>
      <c r="AF179" s="80"/>
      <c r="AG179" s="80"/>
      <c r="AH179" s="80"/>
    </row>
    <row r="180" spans="1:34" ht="15.75" customHeight="1">
      <c r="A180" s="160" t="s">
        <v>1116</v>
      </c>
      <c r="B180" s="158">
        <v>2012</v>
      </c>
      <c r="C180" s="158" t="s">
        <v>1043</v>
      </c>
      <c r="D180" s="198" t="str">
        <f>IF(G180&lt;1,0, IF(G180&lt;=Banding!C$2,"C1",IF(G180&lt;=Banding!C$3,"C2",IF(G180&lt;=Banding!C$4,"C3",IF(G180&lt;=Banding!C$5,"C4",IF(G180&lt;=Banding!C$6,"C5",FALSE()))))))</f>
        <v>C2</v>
      </c>
      <c r="E180" s="199">
        <f>VLOOKUP(D180,Banding!W$2:X$17,2,FALSE())</f>
        <v>7000</v>
      </c>
      <c r="F180" s="164">
        <v>23</v>
      </c>
      <c r="G180" s="164">
        <f t="shared" si="10"/>
        <v>23</v>
      </c>
      <c r="H180" s="174" t="s">
        <v>85</v>
      </c>
      <c r="I180" s="185" t="s">
        <v>1117</v>
      </c>
      <c r="J180" s="158" t="s">
        <v>1118</v>
      </c>
      <c r="K180" s="177" t="s">
        <v>1119</v>
      </c>
      <c r="L180" s="158" t="s">
        <v>89</v>
      </c>
      <c r="M180" s="177" t="s">
        <v>1120</v>
      </c>
      <c r="N180" s="177" t="s">
        <v>1121</v>
      </c>
      <c r="O180" s="178" t="s">
        <v>2115</v>
      </c>
      <c r="P180" s="158"/>
      <c r="Q180" s="158"/>
      <c r="R180" s="158"/>
      <c r="S180" s="158"/>
      <c r="T180" s="158"/>
      <c r="U180" s="158"/>
      <c r="V180" s="158"/>
      <c r="W180" s="158" t="s">
        <v>92</v>
      </c>
      <c r="X180" s="158" t="s">
        <v>491</v>
      </c>
      <c r="Y180" s="158" t="s">
        <v>85</v>
      </c>
      <c r="Z180" s="80"/>
      <c r="AA180" s="80"/>
      <c r="AB180" s="80"/>
      <c r="AC180" s="80"/>
      <c r="AD180" s="80"/>
      <c r="AE180" s="80"/>
      <c r="AF180" s="80"/>
      <c r="AG180" s="80"/>
      <c r="AH180" s="80"/>
    </row>
    <row r="181" spans="1:34" ht="15.75" customHeight="1">
      <c r="A181" s="160" t="s">
        <v>1122</v>
      </c>
      <c r="B181" s="158">
        <v>2007</v>
      </c>
      <c r="C181" s="158" t="s">
        <v>1043</v>
      </c>
      <c r="D181" s="198" t="str">
        <f>IF(G181&lt;1,0, IF(G181&lt;=Banding!C$2,"C1",IF(G181&lt;=Banding!C$3,"C2",IF(G181&lt;=Banding!C$4,"C3",IF(G181&lt;=Banding!C$5,"C4",IF(G181&lt;=Banding!C$6,"C5",FALSE()))))))</f>
        <v>C2</v>
      </c>
      <c r="E181" s="199">
        <f>VLOOKUP(D181,Banding!W$2:X$17,2,FALSE())</f>
        <v>7000</v>
      </c>
      <c r="F181" s="164">
        <v>13</v>
      </c>
      <c r="G181" s="164">
        <f t="shared" si="10"/>
        <v>13</v>
      </c>
      <c r="H181" s="174" t="s">
        <v>85</v>
      </c>
      <c r="I181" s="178" t="s">
        <v>2116</v>
      </c>
      <c r="J181" s="179" t="s">
        <v>1123</v>
      </c>
      <c r="K181" s="179" t="s">
        <v>1124</v>
      </c>
      <c r="L181" s="158" t="s">
        <v>89</v>
      </c>
      <c r="M181" s="190" t="s">
        <v>1125</v>
      </c>
      <c r="N181" s="179" t="s">
        <v>1126</v>
      </c>
      <c r="O181" s="158"/>
      <c r="P181" s="158"/>
      <c r="Q181" s="158"/>
      <c r="R181" s="158"/>
      <c r="S181" s="158"/>
      <c r="T181" s="158"/>
      <c r="U181" s="158"/>
      <c r="V181" s="158"/>
      <c r="W181" s="158" t="s">
        <v>92</v>
      </c>
      <c r="X181" s="158" t="s">
        <v>491</v>
      </c>
      <c r="Y181" s="158" t="s">
        <v>85</v>
      </c>
      <c r="Z181" s="80"/>
      <c r="AA181" s="80"/>
      <c r="AB181" s="80"/>
      <c r="AC181" s="80"/>
      <c r="AD181" s="80"/>
      <c r="AE181" s="80"/>
      <c r="AF181" s="80"/>
      <c r="AG181" s="80"/>
      <c r="AH181" s="80"/>
    </row>
    <row r="182" spans="1:34" ht="15.75" customHeight="1">
      <c r="A182" s="160" t="s">
        <v>1127</v>
      </c>
      <c r="B182" s="158">
        <v>2008</v>
      </c>
      <c r="C182" s="158" t="s">
        <v>1128</v>
      </c>
      <c r="D182" s="198" t="str">
        <f>IF(G182&lt;1,0, IF(G182&lt;=Banding!C$2,"C1",IF(G182&lt;=Banding!C$3,"C2",IF(G182&lt;=Banding!C$4,"C3",IF(G182&lt;=Banding!C$5,"C4",IF(G182&lt;=Banding!C$6,"C5",FALSE()))))))</f>
        <v>C1</v>
      </c>
      <c r="E182" s="199">
        <f>VLOOKUP(D182,Banding!W$2:X$17,2,FALSE())</f>
        <v>5000</v>
      </c>
      <c r="F182" s="164">
        <v>10</v>
      </c>
      <c r="G182" s="164">
        <v>10</v>
      </c>
      <c r="H182" s="174" t="s">
        <v>85</v>
      </c>
      <c r="I182" s="191" t="s">
        <v>1129</v>
      </c>
      <c r="J182" s="158" t="s">
        <v>1130</v>
      </c>
      <c r="K182" s="158" t="s">
        <v>1131</v>
      </c>
      <c r="L182" s="158" t="s">
        <v>89</v>
      </c>
      <c r="M182" s="158" t="s">
        <v>1128</v>
      </c>
      <c r="N182" s="158" t="s">
        <v>1132</v>
      </c>
      <c r="O182" s="185" t="s">
        <v>1129</v>
      </c>
      <c r="P182" s="158"/>
      <c r="Q182" s="158"/>
      <c r="R182" s="158"/>
      <c r="S182" s="158"/>
      <c r="T182" s="158"/>
      <c r="U182" s="158"/>
      <c r="V182" s="158"/>
      <c r="W182" s="158" t="s">
        <v>92</v>
      </c>
      <c r="X182" s="158" t="s">
        <v>210</v>
      </c>
      <c r="Y182" s="158" t="s">
        <v>85</v>
      </c>
      <c r="Z182" s="80"/>
      <c r="AA182" s="80"/>
      <c r="AB182" s="80"/>
      <c r="AC182" s="80"/>
      <c r="AD182" s="80"/>
      <c r="AE182" s="80"/>
      <c r="AF182" s="80"/>
      <c r="AG182" s="80"/>
      <c r="AH182" s="80"/>
    </row>
    <row r="183" spans="1:34" ht="15.75" customHeight="1">
      <c r="A183" s="160" t="s">
        <v>1133</v>
      </c>
      <c r="B183" s="158">
        <v>2016</v>
      </c>
      <c r="C183" s="158" t="s">
        <v>1128</v>
      </c>
      <c r="D183" s="198" t="str">
        <f>IF(G183&lt;1,0, IF(G183&lt;=Banding!C$2,"C1",IF(G183&lt;=Banding!C$3,"C2",IF(G183&lt;=Banding!C$4,"C3",IF(G183&lt;=Banding!C$5,"C4",IF(G183&lt;=Banding!C$6,"C5",FALSE()))))))</f>
        <v>C1</v>
      </c>
      <c r="E183" s="199">
        <f>VLOOKUP(D183,Banding!W$2:X$17,2,FALSE())</f>
        <v>5000</v>
      </c>
      <c r="F183" s="164">
        <v>10</v>
      </c>
      <c r="G183" s="164">
        <v>10</v>
      </c>
      <c r="H183" s="174" t="s">
        <v>85</v>
      </c>
      <c r="I183" s="191" t="s">
        <v>1134</v>
      </c>
      <c r="J183" s="158" t="s">
        <v>1135</v>
      </c>
      <c r="K183" s="158" t="s">
        <v>1136</v>
      </c>
      <c r="L183" s="158" t="s">
        <v>1137</v>
      </c>
      <c r="M183" s="158" t="s">
        <v>1128</v>
      </c>
      <c r="N183" s="158" t="s">
        <v>1132</v>
      </c>
      <c r="O183" s="185" t="s">
        <v>1134</v>
      </c>
      <c r="P183" s="158"/>
      <c r="Q183" s="158"/>
      <c r="R183" s="158"/>
      <c r="S183" s="158"/>
      <c r="T183" s="158"/>
      <c r="U183" s="158"/>
      <c r="V183" s="158"/>
      <c r="W183" s="158" t="s">
        <v>92</v>
      </c>
      <c r="X183" s="233" t="s">
        <v>1138</v>
      </c>
      <c r="Y183" s="158" t="s">
        <v>85</v>
      </c>
      <c r="Z183" s="80"/>
      <c r="AA183" s="80"/>
      <c r="AB183" s="80"/>
      <c r="AC183" s="80"/>
      <c r="AD183" s="80"/>
      <c r="AE183" s="80"/>
      <c r="AF183" s="80"/>
      <c r="AG183" s="80"/>
      <c r="AH183" s="80"/>
    </row>
    <row r="184" spans="1:34" ht="15.75" customHeight="1">
      <c r="A184" s="160" t="s">
        <v>1139</v>
      </c>
      <c r="B184" s="158">
        <v>2019</v>
      </c>
      <c r="C184" s="158" t="s">
        <v>1128</v>
      </c>
      <c r="D184" s="198" t="str">
        <f>IF(G184&lt;1,0, IF(G184&lt;=Banding!C$2,"C1",IF(G184&lt;=Banding!C$3,"C2",IF(G184&lt;=Banding!C$4,"C3",IF(G184&lt;=Banding!C$5,"C4",IF(G184&lt;=Banding!C$6,"C5",FALSE()))))))</f>
        <v>C1</v>
      </c>
      <c r="E184" s="199">
        <f>VLOOKUP(D184,Banding!W$2:X$17,2,FALSE())</f>
        <v>5000</v>
      </c>
      <c r="F184" s="164">
        <v>10</v>
      </c>
      <c r="G184" s="164">
        <v>10</v>
      </c>
      <c r="H184" s="174" t="s">
        <v>85</v>
      </c>
      <c r="I184" s="191" t="s">
        <v>1140</v>
      </c>
      <c r="J184" s="158" t="s">
        <v>1141</v>
      </c>
      <c r="K184" s="158" t="s">
        <v>1142</v>
      </c>
      <c r="L184" s="158" t="s">
        <v>1143</v>
      </c>
      <c r="M184" s="158" t="s">
        <v>1128</v>
      </c>
      <c r="N184" s="158" t="s">
        <v>1132</v>
      </c>
      <c r="O184" s="185" t="s">
        <v>1140</v>
      </c>
      <c r="P184" s="158"/>
      <c r="Q184" s="158"/>
      <c r="R184" s="158"/>
      <c r="S184" s="158"/>
      <c r="T184" s="158"/>
      <c r="U184" s="158"/>
      <c r="V184" s="158"/>
      <c r="W184" s="158" t="s">
        <v>92</v>
      </c>
      <c r="X184" s="233" t="s">
        <v>1138</v>
      </c>
      <c r="Y184" s="158" t="s">
        <v>85</v>
      </c>
      <c r="Z184" s="80"/>
      <c r="AA184" s="80"/>
      <c r="AB184" s="80"/>
      <c r="AC184" s="80"/>
      <c r="AD184" s="80"/>
      <c r="AE184" s="80"/>
      <c r="AF184" s="80"/>
      <c r="AG184" s="80"/>
      <c r="AH184" s="80"/>
    </row>
    <row r="185" spans="1:34" ht="15.75" customHeight="1">
      <c r="A185" s="160" t="s">
        <v>1144</v>
      </c>
      <c r="B185" s="158">
        <v>2021</v>
      </c>
      <c r="C185" s="158" t="s">
        <v>1128</v>
      </c>
      <c r="D185" s="198" t="str">
        <f>IF(G185&lt;1,0, IF(G185&lt;=Banding!C$2,"C1",IF(G185&lt;=Banding!C$3,"C2",IF(G185&lt;=Banding!C$4,"C3",IF(G185&lt;=Banding!C$5,"C4",IF(G185&lt;=Banding!C$6,"C5",FALSE()))))))</f>
        <v>C1</v>
      </c>
      <c r="E185" s="199">
        <f>VLOOKUP(D185,Banding!W$2:X$17,2,FALSE())</f>
        <v>5000</v>
      </c>
      <c r="F185" s="164">
        <v>10</v>
      </c>
      <c r="G185" s="164">
        <v>10</v>
      </c>
      <c r="H185" s="174" t="s">
        <v>85</v>
      </c>
      <c r="I185" s="185" t="s">
        <v>1145</v>
      </c>
      <c r="J185" s="158" t="s">
        <v>1146</v>
      </c>
      <c r="K185" s="158" t="s">
        <v>1147</v>
      </c>
      <c r="L185" s="158" t="s">
        <v>1148</v>
      </c>
      <c r="M185" s="158" t="s">
        <v>1128</v>
      </c>
      <c r="N185" s="158" t="s">
        <v>1132</v>
      </c>
      <c r="O185" s="185" t="s">
        <v>1145</v>
      </c>
      <c r="P185" s="158"/>
      <c r="Q185" s="158"/>
      <c r="R185" s="158"/>
      <c r="S185" s="158"/>
      <c r="T185" s="158"/>
      <c r="U185" s="158"/>
      <c r="V185" s="158"/>
      <c r="W185" s="158" t="s">
        <v>92</v>
      </c>
      <c r="X185" s="158" t="s">
        <v>1149</v>
      </c>
      <c r="Y185" s="158" t="s">
        <v>85</v>
      </c>
      <c r="Z185" s="80"/>
      <c r="AA185" s="80"/>
      <c r="AB185" s="80"/>
      <c r="AC185" s="80"/>
      <c r="AD185" s="80"/>
      <c r="AE185" s="80"/>
      <c r="AF185" s="80"/>
      <c r="AG185" s="80"/>
      <c r="AH185" s="80"/>
    </row>
    <row r="186" spans="1:34" ht="15.75" customHeight="1">
      <c r="A186" s="160" t="s">
        <v>1150</v>
      </c>
      <c r="B186" s="158">
        <v>2016</v>
      </c>
      <c r="C186" s="158" t="s">
        <v>1151</v>
      </c>
      <c r="D186" s="198" t="str">
        <f>IF(G186&lt;1,0, IF(G186&lt;=Banding!C$2,"C1",IF(G186&lt;=Banding!C$3,"C2",IF(G186&lt;=Banding!C$4,"C3",IF(G186&lt;=Banding!C$5,"C4",IF(G186&lt;=Banding!C$6,"C5",FALSE()))))))</f>
        <v>C1</v>
      </c>
      <c r="E186" s="199">
        <f>VLOOKUP(D186,Banding!W$2:X$17,2,FALSE())</f>
        <v>5000</v>
      </c>
      <c r="F186" s="164">
        <v>10</v>
      </c>
      <c r="G186" s="164">
        <v>10</v>
      </c>
      <c r="H186" s="174" t="s">
        <v>85</v>
      </c>
      <c r="I186" s="185" t="s">
        <v>1152</v>
      </c>
      <c r="J186" s="158" t="s">
        <v>1153</v>
      </c>
      <c r="K186" s="158" t="s">
        <v>1154</v>
      </c>
      <c r="L186" s="158" t="s">
        <v>89</v>
      </c>
      <c r="M186" s="158" t="s">
        <v>1151</v>
      </c>
      <c r="N186" s="158" t="s">
        <v>1155</v>
      </c>
      <c r="O186" s="158" t="s">
        <v>1156</v>
      </c>
      <c r="P186" s="158">
        <v>2.1</v>
      </c>
      <c r="Q186" s="158"/>
      <c r="R186" s="158" t="s">
        <v>85</v>
      </c>
      <c r="S186" s="158">
        <v>9</v>
      </c>
      <c r="T186" s="158"/>
      <c r="U186" s="158"/>
      <c r="V186" s="158"/>
      <c r="W186" s="158" t="s">
        <v>92</v>
      </c>
      <c r="X186" s="158" t="s">
        <v>1157</v>
      </c>
      <c r="Y186" s="158" t="s">
        <v>85</v>
      </c>
      <c r="Z186" s="80"/>
      <c r="AA186" s="80"/>
      <c r="AB186" s="80"/>
      <c r="AC186" s="80"/>
      <c r="AD186" s="80"/>
      <c r="AE186" s="80"/>
      <c r="AF186" s="80"/>
      <c r="AG186" s="80"/>
      <c r="AH186" s="80"/>
    </row>
    <row r="187" spans="1:34" ht="15.75" customHeight="1">
      <c r="A187" s="209" t="s">
        <v>1166</v>
      </c>
      <c r="B187" s="197">
        <v>2015</v>
      </c>
      <c r="C187" s="230" t="s">
        <v>1159</v>
      </c>
      <c r="D187" s="198" t="str">
        <f>IF(G187&lt;1,0, IF(G187&lt;=Banding!C$2,"C1",IF(G187&lt;=Banding!C$3,"C2",IF(G187&lt;=Banding!C$4,"C3",IF(G187&lt;=Banding!C$5,"C4",IF(G187&lt;=Banding!C$6,"C5",FALSE()))))))</f>
        <v>C2</v>
      </c>
      <c r="E187" s="199">
        <f>VLOOKUP(D187,Banding!W$2:X$17,2,)</f>
        <v>7000</v>
      </c>
      <c r="F187" s="176" t="s">
        <v>1167</v>
      </c>
      <c r="G187" s="192">
        <v>15</v>
      </c>
      <c r="H187" s="193" t="s">
        <v>85</v>
      </c>
      <c r="I187" s="194" t="s">
        <v>1168</v>
      </c>
      <c r="J187" s="176" t="s">
        <v>1169</v>
      </c>
      <c r="K187" s="176" t="s">
        <v>1170</v>
      </c>
      <c r="L187" s="176" t="s">
        <v>89</v>
      </c>
      <c r="M187" s="176" t="s">
        <v>1171</v>
      </c>
      <c r="N187" s="176" t="s">
        <v>1172</v>
      </c>
      <c r="O187" s="194" t="s">
        <v>1173</v>
      </c>
      <c r="P187" s="176"/>
      <c r="Q187" s="176"/>
      <c r="R187" s="176"/>
      <c r="S187" s="176"/>
      <c r="T187" s="176"/>
      <c r="U187" s="158"/>
      <c r="V187" s="158"/>
      <c r="W187" s="158" t="s">
        <v>92</v>
      </c>
      <c r="X187" s="158" t="s">
        <v>1174</v>
      </c>
      <c r="Y187" s="158" t="s">
        <v>85</v>
      </c>
      <c r="Z187" s="80"/>
      <c r="AA187" s="80"/>
      <c r="AB187" s="80"/>
      <c r="AC187" s="80"/>
      <c r="AD187" s="80"/>
      <c r="AE187" s="80"/>
      <c r="AF187" s="80"/>
      <c r="AG187" s="80"/>
      <c r="AH187" s="80"/>
    </row>
    <row r="188" spans="1:34" ht="15.75" customHeight="1">
      <c r="A188" s="209" t="s">
        <v>1175</v>
      </c>
      <c r="B188" s="197">
        <v>2012</v>
      </c>
      <c r="C188" s="230" t="s">
        <v>1159</v>
      </c>
      <c r="D188" s="198" t="str">
        <f>IF(G188&lt;1,0, IF(G188&lt;=Banding!C$2,"C1",IF(G188&lt;=Banding!C$3,"C2",IF(G188&lt;=Banding!C$4,"C3",IF(G188&lt;=Banding!C$5,"C4",IF(G188&lt;=Banding!C$6,"C5",FALSE()))))))</f>
        <v>C1</v>
      </c>
      <c r="E188" s="199">
        <f>VLOOKUP(D188,Banding!W$2:X$17,2,)</f>
        <v>5000</v>
      </c>
      <c r="F188" s="176" t="s">
        <v>1176</v>
      </c>
      <c r="G188" s="192">
        <v>10</v>
      </c>
      <c r="H188" s="193" t="s">
        <v>85</v>
      </c>
      <c r="I188" s="194" t="s">
        <v>1177</v>
      </c>
      <c r="J188" s="238" t="s">
        <v>1178</v>
      </c>
      <c r="K188" s="176"/>
      <c r="L188" s="176" t="s">
        <v>89</v>
      </c>
      <c r="M188" s="176" t="s">
        <v>1179</v>
      </c>
      <c r="N188" s="176" t="s">
        <v>1180</v>
      </c>
      <c r="O188" s="195" t="s">
        <v>1181</v>
      </c>
      <c r="P188" s="176">
        <v>0.9</v>
      </c>
      <c r="Q188" s="176"/>
      <c r="R188" s="176"/>
      <c r="S188" s="176"/>
      <c r="T188" s="158"/>
      <c r="U188" s="158"/>
      <c r="V188" s="158"/>
      <c r="W188" s="158" t="s">
        <v>92</v>
      </c>
      <c r="X188" s="158" t="s">
        <v>210</v>
      </c>
      <c r="Y188" s="158" t="s">
        <v>85</v>
      </c>
      <c r="Z188" s="80"/>
      <c r="AA188" s="80"/>
      <c r="AB188" s="80"/>
      <c r="AC188" s="80"/>
      <c r="AD188" s="80"/>
      <c r="AE188" s="80"/>
      <c r="AF188" s="80"/>
      <c r="AG188" s="80"/>
      <c r="AH188" s="80"/>
    </row>
    <row r="189" spans="1:34" ht="15.75" customHeight="1">
      <c r="A189" s="231" t="s">
        <v>1189</v>
      </c>
      <c r="B189" s="158">
        <v>1989</v>
      </c>
      <c r="C189" s="176" t="s">
        <v>1159</v>
      </c>
      <c r="D189" s="176"/>
      <c r="E189" s="176"/>
      <c r="F189" s="176"/>
      <c r="G189" s="176"/>
      <c r="H189" s="193" t="s">
        <v>95</v>
      </c>
      <c r="I189" s="176"/>
      <c r="J189" s="176"/>
      <c r="K189" s="176"/>
      <c r="L189" s="176"/>
      <c r="M189" s="176"/>
      <c r="N189" s="176"/>
      <c r="O189" s="176"/>
      <c r="P189" s="176" t="s">
        <v>85</v>
      </c>
      <c r="Q189" s="196" t="s">
        <v>1190</v>
      </c>
      <c r="R189" s="176"/>
      <c r="S189" s="176"/>
      <c r="T189" s="176"/>
      <c r="U189" s="176"/>
      <c r="V189" s="176"/>
      <c r="W189" s="176"/>
      <c r="X189" s="176"/>
      <c r="Y189" s="176"/>
      <c r="Z189" s="80"/>
      <c r="AA189" s="80"/>
      <c r="AB189" s="80"/>
      <c r="AC189" s="80"/>
      <c r="AD189" s="80"/>
      <c r="AE189" s="80"/>
      <c r="AF189" s="80"/>
      <c r="AG189" s="80"/>
      <c r="AH189" s="80"/>
    </row>
    <row r="190" spans="1:34" ht="15.75" customHeight="1">
      <c r="A190" s="209" t="s">
        <v>1150</v>
      </c>
      <c r="B190" s="197">
        <v>2016</v>
      </c>
      <c r="C190" s="230" t="s">
        <v>1159</v>
      </c>
      <c r="D190" s="198" t="str">
        <f>IF(G190&lt;1,0, IF(G190&lt;=Banding!C$2,"C1",IF(G190&lt;=Banding!C$3,"C2",IF(G190&lt;=Banding!C$4,"C3",IF(G190&lt;=Banding!C$5,"C4",IF(G190&lt;=Banding!C$6,"C5",FALSE()))))))</f>
        <v>C2</v>
      </c>
      <c r="E190" s="199">
        <f>VLOOKUP(D190,Banding!W$2:X$17,2,)</f>
        <v>7000</v>
      </c>
      <c r="F190" s="176" t="s">
        <v>1191</v>
      </c>
      <c r="G190" s="192">
        <v>22</v>
      </c>
      <c r="H190" s="193" t="s">
        <v>85</v>
      </c>
      <c r="I190" s="194" t="s">
        <v>1152</v>
      </c>
      <c r="J190" s="176" t="s">
        <v>1153</v>
      </c>
      <c r="K190" s="176"/>
      <c r="L190" s="176" t="s">
        <v>89</v>
      </c>
      <c r="M190" s="176" t="s">
        <v>1192</v>
      </c>
      <c r="N190" s="176" t="s">
        <v>763</v>
      </c>
      <c r="O190" s="194" t="s">
        <v>1193</v>
      </c>
      <c r="P190" s="176">
        <v>2.1</v>
      </c>
      <c r="Q190" s="176"/>
      <c r="R190" s="176"/>
      <c r="S190" s="176"/>
      <c r="T190" s="158"/>
      <c r="U190" s="158"/>
      <c r="V190" s="158"/>
      <c r="W190" s="158" t="s">
        <v>92</v>
      </c>
      <c r="X190" s="158" t="s">
        <v>491</v>
      </c>
      <c r="Y190" s="158" t="s">
        <v>85</v>
      </c>
      <c r="Z190" s="80"/>
      <c r="AA190" s="80"/>
      <c r="AB190" s="80"/>
      <c r="AC190" s="80"/>
      <c r="AD190" s="80"/>
      <c r="AE190" s="80"/>
      <c r="AF190" s="80"/>
      <c r="AG190" s="80"/>
      <c r="AH190" s="80"/>
    </row>
    <row r="191" spans="1:34" ht="15.75" customHeight="1">
      <c r="A191" s="209" t="s">
        <v>1194</v>
      </c>
      <c r="B191" s="197">
        <v>2012</v>
      </c>
      <c r="C191" s="230" t="s">
        <v>1159</v>
      </c>
      <c r="D191" s="198" t="str">
        <f>IF(G191&lt;1,0, IF(G191&lt;=Banding!C$2,"C1",IF(G191&lt;=Banding!C$3,"C2",IF(G191&lt;=Banding!C$4,"C3",IF(G191&lt;=Banding!C$5,"C4",IF(G191&lt;=Banding!C$6,"C5",FALSE()))))))</f>
        <v>C2</v>
      </c>
      <c r="E191" s="199">
        <f>VLOOKUP(D191,Banding!W$2:X$17,2,)</f>
        <v>7000</v>
      </c>
      <c r="F191" s="176" t="s">
        <v>1195</v>
      </c>
      <c r="G191" s="192">
        <v>15</v>
      </c>
      <c r="H191" s="193" t="s">
        <v>85</v>
      </c>
      <c r="I191" s="194" t="s">
        <v>1196</v>
      </c>
      <c r="J191" s="239" t="s">
        <v>1197</v>
      </c>
      <c r="K191" s="176"/>
      <c r="L191" s="176" t="s">
        <v>89</v>
      </c>
      <c r="M191" s="176" t="s">
        <v>1198</v>
      </c>
      <c r="N191" s="176" t="s">
        <v>146</v>
      </c>
      <c r="O191" s="194" t="s">
        <v>1199</v>
      </c>
      <c r="P191" s="176">
        <v>1.4</v>
      </c>
      <c r="Q191" s="176"/>
      <c r="R191" s="176"/>
      <c r="S191" s="176"/>
      <c r="T191" s="158"/>
      <c r="U191" s="158"/>
      <c r="V191" s="158"/>
      <c r="W191" s="158" t="s">
        <v>92</v>
      </c>
      <c r="X191" s="158" t="s">
        <v>751</v>
      </c>
      <c r="Y191" s="158" t="s">
        <v>85</v>
      </c>
      <c r="AA191" s="80"/>
      <c r="AB191" s="80"/>
      <c r="AC191" s="80"/>
      <c r="AD191" s="80"/>
      <c r="AE191" s="80"/>
      <c r="AF191" s="80"/>
      <c r="AG191" s="80"/>
      <c r="AH191" s="80"/>
    </row>
    <row r="192" spans="1:34" ht="15.75" customHeight="1">
      <c r="A192" s="209" t="s">
        <v>1200</v>
      </c>
      <c r="B192" s="197">
        <v>2007</v>
      </c>
      <c r="C192" s="230" t="s">
        <v>1159</v>
      </c>
      <c r="D192" s="198" t="str">
        <f>IF(G192&lt;1,0, IF(G192&lt;=Banding!C$2,"C1",IF(G192&lt;=Banding!C$3,"C2",IF(G192&lt;=Banding!C$4,"C3",IF(G192&lt;=Banding!C$5,"C4",IF(G192&lt;=Banding!C$6,"C5",FALSE()))))))</f>
        <v>C1</v>
      </c>
      <c r="E192" s="199">
        <f>VLOOKUP(D192,Banding!W$2:X$17,2,)</f>
        <v>5000</v>
      </c>
      <c r="F192" s="176" t="s">
        <v>1201</v>
      </c>
      <c r="G192" s="192">
        <v>10</v>
      </c>
      <c r="H192" s="193" t="s">
        <v>85</v>
      </c>
      <c r="I192" s="194" t="s">
        <v>1202</v>
      </c>
      <c r="J192" s="197" t="s">
        <v>1203</v>
      </c>
      <c r="K192" s="176"/>
      <c r="L192" s="176" t="s">
        <v>89</v>
      </c>
      <c r="M192" s="176" t="s">
        <v>1204</v>
      </c>
      <c r="N192" s="176" t="s">
        <v>146</v>
      </c>
      <c r="O192" s="194" t="s">
        <v>1205</v>
      </c>
      <c r="P192" s="176">
        <v>2</v>
      </c>
      <c r="Q192" s="176"/>
      <c r="R192" s="176"/>
      <c r="S192" s="176"/>
      <c r="T192" s="158"/>
      <c r="U192" s="158"/>
      <c r="V192" s="158"/>
      <c r="W192" s="158" t="s">
        <v>92</v>
      </c>
      <c r="X192" s="185" t="s">
        <v>2117</v>
      </c>
      <c r="Y192" s="158" t="s">
        <v>85</v>
      </c>
      <c r="Z192" s="80"/>
    </row>
    <row r="193" spans="1:35" ht="15.75" customHeight="1">
      <c r="A193" s="209" t="s">
        <v>1206</v>
      </c>
      <c r="B193" s="197">
        <v>1978</v>
      </c>
      <c r="C193" s="230" t="s">
        <v>1159</v>
      </c>
      <c r="D193" s="198" t="str">
        <f>IF(G193&lt;1,0, IF(G193&lt;=Banding!C$2,"C1",IF(G193&lt;=Banding!C$3,"C2",IF(G193&lt;=Banding!C$4,"C3",IF(G193&lt;=Banding!C$5,"C4",IF(G193&lt;=Banding!C$6,"C5",FALSE()))))))</f>
        <v>C3</v>
      </c>
      <c r="E193" s="199">
        <f>VLOOKUP(D193,Banding!W$2:X$17,2,)</f>
        <v>9350</v>
      </c>
      <c r="F193" s="176" t="s">
        <v>1207</v>
      </c>
      <c r="G193" s="192">
        <v>40</v>
      </c>
      <c r="H193" s="193" t="s">
        <v>85</v>
      </c>
      <c r="I193" s="194" t="s">
        <v>1208</v>
      </c>
      <c r="J193" s="176" t="s">
        <v>1209</v>
      </c>
      <c r="K193" s="176"/>
      <c r="L193" s="176" t="s">
        <v>1210</v>
      </c>
      <c r="M193" s="176" t="s">
        <v>1211</v>
      </c>
      <c r="N193" s="176" t="s">
        <v>1212</v>
      </c>
      <c r="O193" s="194" t="s">
        <v>1213</v>
      </c>
      <c r="P193" s="176"/>
      <c r="Q193" s="176"/>
      <c r="R193" s="176"/>
      <c r="S193" s="176"/>
      <c r="T193" s="176"/>
      <c r="U193" s="158"/>
      <c r="V193" s="158"/>
      <c r="W193" s="158" t="s">
        <v>92</v>
      </c>
      <c r="X193" s="158" t="s">
        <v>751</v>
      </c>
      <c r="Y193" s="158" t="s">
        <v>85</v>
      </c>
      <c r="Z193" s="80"/>
      <c r="AA193" s="80"/>
      <c r="AB193" s="80"/>
      <c r="AC193" s="80"/>
      <c r="AD193" s="80"/>
      <c r="AE193" s="80"/>
      <c r="AF193" s="80"/>
      <c r="AG193" s="80"/>
      <c r="AH193" s="80"/>
    </row>
    <row r="194" spans="1:35" ht="15.75" customHeight="1">
      <c r="A194" s="209" t="s">
        <v>1214</v>
      </c>
      <c r="B194" s="205">
        <v>2019</v>
      </c>
      <c r="C194" s="205" t="s">
        <v>1215</v>
      </c>
      <c r="D194" s="198" t="str">
        <f>IF(G194&lt;1,0, IF(G194&lt;=Banding!C$2,"C1",IF(G194&lt;=Banding!C$3,"C2",IF(G194&lt;=Banding!C$4,"C3",IF(G194&lt;=Banding!C$5,"C4",IF(G194&lt;=Banding!C$6,"C5",FALSE()))))))</f>
        <v>C2</v>
      </c>
      <c r="E194" s="199">
        <f>VLOOKUP(D194,Banding!W$2:X$17,2,)</f>
        <v>7000</v>
      </c>
      <c r="F194" s="164"/>
      <c r="G194" s="164">
        <v>20</v>
      </c>
      <c r="H194" s="174" t="s">
        <v>85</v>
      </c>
      <c r="I194" s="187" t="s">
        <v>1216</v>
      </c>
      <c r="J194" s="158" t="s">
        <v>1217</v>
      </c>
      <c r="K194" s="158"/>
      <c r="L194" s="158"/>
      <c r="M194" s="158"/>
      <c r="N194" s="158"/>
      <c r="O194" s="158"/>
      <c r="P194" s="158"/>
      <c r="Q194" s="158"/>
      <c r="R194" s="158"/>
      <c r="S194" s="158"/>
      <c r="T194" s="158"/>
      <c r="U194" s="158"/>
      <c r="V194" s="158"/>
      <c r="W194" s="158" t="s">
        <v>92</v>
      </c>
      <c r="X194" s="158" t="s">
        <v>751</v>
      </c>
      <c r="Y194" s="158" t="s">
        <v>85</v>
      </c>
      <c r="Z194" s="80"/>
      <c r="AA194" s="80"/>
      <c r="AB194" s="80"/>
      <c r="AC194" s="80"/>
      <c r="AD194" s="80"/>
      <c r="AE194" s="80"/>
      <c r="AF194" s="80"/>
      <c r="AG194" s="80"/>
      <c r="AH194" s="80"/>
    </row>
    <row r="195" spans="1:35" ht="15.75" customHeight="1">
      <c r="A195" s="209" t="s">
        <v>1218</v>
      </c>
      <c r="B195" s="205">
        <v>2014</v>
      </c>
      <c r="C195" s="205" t="s">
        <v>1215</v>
      </c>
      <c r="D195" s="198" t="str">
        <f>IF(G195&lt;1,0, IF(G195&lt;=Banding!C$2,"C1",IF(G195&lt;=Banding!C$3,"C2",IF(G195&lt;=Banding!C$4,"C3",IF(G195&lt;=Banding!C$5,"C4",IF(G195&lt;=Banding!C$6,"C5",FALSE()))))))</f>
        <v>C2</v>
      </c>
      <c r="E195" s="199">
        <f>VLOOKUP(D195,Banding!W$2:X$17,2,)</f>
        <v>7000</v>
      </c>
      <c r="F195" s="164"/>
      <c r="G195" s="164">
        <v>20</v>
      </c>
      <c r="H195" s="174" t="s">
        <v>85</v>
      </c>
      <c r="I195" s="187" t="s">
        <v>1219</v>
      </c>
      <c r="J195" s="158" t="s">
        <v>1220</v>
      </c>
      <c r="K195" s="158"/>
      <c r="L195" s="158"/>
      <c r="M195" s="158"/>
      <c r="N195" s="158"/>
      <c r="O195" s="158"/>
      <c r="P195" s="158"/>
      <c r="Q195" s="158"/>
      <c r="R195" s="158"/>
      <c r="S195" s="158"/>
      <c r="T195" s="158"/>
      <c r="U195" s="158"/>
      <c r="V195" s="158"/>
      <c r="W195" s="158" t="s">
        <v>92</v>
      </c>
      <c r="X195" s="158" t="s">
        <v>210</v>
      </c>
      <c r="Y195" s="158" t="s">
        <v>85</v>
      </c>
      <c r="Z195" s="80"/>
      <c r="AA195" s="80"/>
      <c r="AB195" s="80"/>
      <c r="AC195" s="80"/>
      <c r="AD195" s="80"/>
      <c r="AE195" s="80"/>
      <c r="AF195" s="80"/>
      <c r="AG195" s="80"/>
      <c r="AH195" s="80"/>
    </row>
    <row r="196" spans="1:35" ht="15.75" customHeight="1">
      <c r="A196" s="209" t="s">
        <v>1221</v>
      </c>
      <c r="B196" s="205">
        <v>2013</v>
      </c>
      <c r="C196" s="205" t="s">
        <v>1215</v>
      </c>
      <c r="D196" s="198" t="str">
        <f>IF(G196&lt;1,0, IF(G196&lt;=Banding!C$2,"C1",IF(G196&lt;=Banding!C$3,"C2",IF(G196&lt;=Banding!C$4,"C3",IF(G196&lt;=Banding!C$5,"C4",IF(G196&lt;=Banding!C$6,"C5",FALSE()))))))</f>
        <v>C2</v>
      </c>
      <c r="E196" s="199">
        <f>VLOOKUP(D196,Banding!W$2:X$17,2,)</f>
        <v>7000</v>
      </c>
      <c r="F196" s="164"/>
      <c r="G196" s="164">
        <v>20</v>
      </c>
      <c r="H196" s="174" t="s">
        <v>85</v>
      </c>
      <c r="I196" s="240" t="s">
        <v>1222</v>
      </c>
      <c r="J196" s="158" t="s">
        <v>1223</v>
      </c>
      <c r="K196" s="158"/>
      <c r="L196" s="158"/>
      <c r="M196" s="158"/>
      <c r="N196" s="158"/>
      <c r="O196" s="158"/>
      <c r="P196" s="158"/>
      <c r="Q196" s="158"/>
      <c r="R196" s="158"/>
      <c r="S196" s="158"/>
      <c r="T196" s="158"/>
      <c r="U196" s="158"/>
      <c r="V196" s="158"/>
      <c r="W196" s="158" t="s">
        <v>750</v>
      </c>
      <c r="X196" s="158" t="s">
        <v>210</v>
      </c>
      <c r="Y196" s="158" t="s">
        <v>85</v>
      </c>
      <c r="Z196" s="80"/>
      <c r="AA196" s="80"/>
      <c r="AB196" s="80"/>
      <c r="AC196" s="80"/>
      <c r="AD196" s="80"/>
      <c r="AE196" s="80"/>
      <c r="AF196" s="80"/>
      <c r="AG196" s="80"/>
      <c r="AH196" s="80"/>
    </row>
    <row r="197" spans="1:35" ht="15.75" customHeight="1">
      <c r="A197" s="209" t="s">
        <v>1224</v>
      </c>
      <c r="B197" s="205">
        <v>2018</v>
      </c>
      <c r="C197" s="205" t="s">
        <v>1215</v>
      </c>
      <c r="D197" s="198" t="str">
        <f>IF(G197&lt;1,0, IF(G197&lt;=Banding!C$2,"C1",IF(G197&lt;=Banding!C$3,"C2",IF(G197&lt;=Banding!C$4,"C3",IF(G197&lt;=Banding!C$5,"C4",IF(G197&lt;=Banding!C$6,"C5",FALSE()))))))</f>
        <v>C2</v>
      </c>
      <c r="E197" s="199">
        <f>VLOOKUP(D197,Banding!W$2:X$17,2,)</f>
        <v>7000</v>
      </c>
      <c r="F197" s="164"/>
      <c r="G197" s="164">
        <v>20</v>
      </c>
      <c r="H197" s="174" t="s">
        <v>85</v>
      </c>
      <c r="I197" s="187" t="s">
        <v>1225</v>
      </c>
      <c r="J197" s="158" t="s">
        <v>1226</v>
      </c>
      <c r="K197" s="158"/>
      <c r="L197" s="158"/>
      <c r="M197" s="158"/>
      <c r="N197" s="158"/>
      <c r="O197" s="158"/>
      <c r="P197" s="158"/>
      <c r="Q197" s="158"/>
      <c r="R197" s="158"/>
      <c r="S197" s="158"/>
      <c r="T197" s="158"/>
      <c r="U197" s="158"/>
      <c r="V197" s="158"/>
      <c r="W197" s="158" t="s">
        <v>92</v>
      </c>
      <c r="X197" s="158" t="s">
        <v>210</v>
      </c>
      <c r="Y197" s="158" t="s">
        <v>85</v>
      </c>
      <c r="Z197" s="80"/>
      <c r="AA197" s="80"/>
      <c r="AB197" s="80"/>
      <c r="AC197" s="80"/>
      <c r="AD197" s="80"/>
      <c r="AE197" s="80"/>
      <c r="AF197" s="80"/>
      <c r="AG197" s="80"/>
      <c r="AH197" s="80"/>
    </row>
    <row r="198" spans="1:35" ht="15.75" customHeight="1">
      <c r="A198" s="209" t="s">
        <v>1227</v>
      </c>
      <c r="B198" s="205">
        <v>2008</v>
      </c>
      <c r="C198" s="205" t="s">
        <v>1215</v>
      </c>
      <c r="D198" s="198" t="str">
        <f>IF(G198&lt;1,0, IF(G198&lt;=Banding!C$2,"C1",IF(G198&lt;=Banding!C$3,"C2",IF(G198&lt;=Banding!C$4,"C3",IF(G198&lt;=Banding!C$5,"C4",IF(G198&lt;=Banding!C$6,"C5",FALSE()))))))</f>
        <v>C2</v>
      </c>
      <c r="E198" s="199">
        <f>VLOOKUP(D198,Banding!W$2:X$17,2,)</f>
        <v>7000</v>
      </c>
      <c r="F198" s="164"/>
      <c r="G198" s="164">
        <v>20</v>
      </c>
      <c r="H198" s="174" t="s">
        <v>85</v>
      </c>
      <c r="I198" s="187" t="s">
        <v>1228</v>
      </c>
      <c r="J198" s="158" t="s">
        <v>1229</v>
      </c>
      <c r="K198" s="158"/>
      <c r="L198" s="158"/>
      <c r="M198" s="158"/>
      <c r="N198" s="158"/>
      <c r="O198" s="158"/>
      <c r="P198" s="158"/>
      <c r="Q198" s="158"/>
      <c r="R198" s="158"/>
      <c r="S198" s="158"/>
      <c r="T198" s="158"/>
      <c r="U198" s="158"/>
      <c r="V198" s="158"/>
      <c r="W198" s="206" t="s">
        <v>111</v>
      </c>
      <c r="X198" s="158" t="s">
        <v>210</v>
      </c>
      <c r="Y198" s="158" t="s">
        <v>85</v>
      </c>
      <c r="Z198" s="80"/>
      <c r="AA198" s="80"/>
      <c r="AB198" s="80"/>
      <c r="AC198" s="80"/>
      <c r="AD198" s="80"/>
      <c r="AE198" s="80"/>
      <c r="AF198" s="80"/>
      <c r="AG198" s="80"/>
      <c r="AH198" s="80"/>
    </row>
    <row r="199" spans="1:35" ht="15.75" customHeight="1">
      <c r="A199" s="209" t="s">
        <v>1233</v>
      </c>
      <c r="B199" s="205">
        <v>2020</v>
      </c>
      <c r="C199" s="205" t="s">
        <v>1215</v>
      </c>
      <c r="D199" s="198" t="str">
        <f>IF(G199&lt;1,0, IF(G199&lt;=Banding!C$2,"C1",IF(G199&lt;=Banding!C$3,"C2",IF(G199&lt;=Banding!C$4,"C3",IF(G199&lt;=Banding!C$5,"C4",IF(G199&lt;=Banding!C$6,"C5",FALSE()))))))</f>
        <v>C2</v>
      </c>
      <c r="E199" s="199">
        <f>VLOOKUP(D199,Banding!W$2:X$17,2,)</f>
        <v>7000</v>
      </c>
      <c r="F199" s="164"/>
      <c r="G199" s="164">
        <v>20</v>
      </c>
      <c r="H199" s="174" t="s">
        <v>85</v>
      </c>
      <c r="I199" s="187" t="s">
        <v>1234</v>
      </c>
      <c r="J199" s="158" t="s">
        <v>1235</v>
      </c>
      <c r="K199" s="158"/>
      <c r="L199" s="158"/>
      <c r="M199" s="158"/>
      <c r="N199" s="158"/>
      <c r="O199" s="158"/>
      <c r="P199" s="158"/>
      <c r="Q199" s="158"/>
      <c r="R199" s="158"/>
      <c r="S199" s="158"/>
      <c r="T199" s="158"/>
      <c r="U199" s="158"/>
      <c r="V199" s="158"/>
      <c r="W199" s="158" t="s">
        <v>92</v>
      </c>
      <c r="X199" s="158" t="s">
        <v>210</v>
      </c>
      <c r="Y199" s="158" t="s">
        <v>85</v>
      </c>
      <c r="Z199" s="80"/>
      <c r="AA199" s="80"/>
      <c r="AB199" s="80"/>
      <c r="AC199" s="80"/>
      <c r="AD199" s="80"/>
      <c r="AE199" s="80"/>
      <c r="AF199" s="80"/>
      <c r="AG199" s="80"/>
      <c r="AH199" s="80"/>
    </row>
    <row r="200" spans="1:35" ht="15.75" customHeight="1">
      <c r="A200" s="209" t="s">
        <v>1239</v>
      </c>
      <c r="B200" s="205">
        <v>2016</v>
      </c>
      <c r="C200" s="205" t="s">
        <v>1215</v>
      </c>
      <c r="D200" s="198" t="str">
        <f>IF(G200&lt;1,0, IF(G200&lt;=Banding!C$2,"C1",IF(G200&lt;=Banding!C$3,"C2",IF(G200&lt;=Banding!C$4,"C3",IF(G200&lt;=Banding!C$5,"C4",IF(G200&lt;=Banding!C$6,"C5",FALSE()))))))</f>
        <v>C2</v>
      </c>
      <c r="E200" s="199">
        <f>VLOOKUP(D200,Banding!W$2:X$17,2,)</f>
        <v>7000</v>
      </c>
      <c r="F200" s="164"/>
      <c r="G200" s="164">
        <v>20</v>
      </c>
      <c r="H200" s="174" t="s">
        <v>85</v>
      </c>
      <c r="I200" s="187" t="s">
        <v>1240</v>
      </c>
      <c r="J200" s="158" t="s">
        <v>1241</v>
      </c>
      <c r="K200" s="158"/>
      <c r="L200" s="158"/>
      <c r="M200" s="158"/>
      <c r="N200" s="158"/>
      <c r="O200" s="158"/>
      <c r="P200" s="158"/>
      <c r="Q200" s="158"/>
      <c r="R200" s="158"/>
      <c r="S200" s="158"/>
      <c r="T200" s="158"/>
      <c r="U200" s="158"/>
      <c r="V200" s="158"/>
      <c r="W200" s="206" t="s">
        <v>293</v>
      </c>
      <c r="X200" s="158" t="s">
        <v>210</v>
      </c>
      <c r="Y200" s="158" t="s">
        <v>85</v>
      </c>
      <c r="Z200" s="80"/>
      <c r="AA200" s="80"/>
      <c r="AB200" s="80"/>
      <c r="AC200" s="80"/>
      <c r="AD200" s="80"/>
      <c r="AE200" s="80"/>
      <c r="AF200" s="80"/>
      <c r="AG200" s="80"/>
      <c r="AH200" s="80"/>
    </row>
    <row r="201" spans="1:35" ht="15.75" customHeight="1">
      <c r="A201" s="160" t="s">
        <v>1248</v>
      </c>
      <c r="B201" s="158">
        <v>2023</v>
      </c>
      <c r="C201" s="158" t="s">
        <v>1249</v>
      </c>
      <c r="D201" s="198" t="str">
        <f>IF(G201&lt;1,0, IF(G201&lt;=Banding!C$2,"C1",IF(G201&lt;=Banding!C$3,"C2",IF(G201&lt;=Banding!C$4,"C3",IF(G201&lt;=Banding!C$5,"C4",IF(G201&lt;=Banding!C$6,"C5",FALSE()))))))</f>
        <v>C2</v>
      </c>
      <c r="E201" s="199">
        <f>VLOOKUP(D201,Banding!W$2:X$17,2,)</f>
        <v>7000</v>
      </c>
      <c r="F201" s="164"/>
      <c r="G201" s="164">
        <v>20</v>
      </c>
      <c r="H201" s="174" t="s">
        <v>85</v>
      </c>
      <c r="I201" s="158"/>
      <c r="J201" s="158" t="s">
        <v>1250</v>
      </c>
      <c r="K201" s="158"/>
      <c r="L201" s="158"/>
      <c r="M201" s="158"/>
      <c r="N201" s="158"/>
      <c r="O201" s="158"/>
      <c r="P201" s="158"/>
      <c r="Q201" s="158"/>
      <c r="R201" s="158"/>
      <c r="S201" s="158"/>
      <c r="T201" s="158"/>
      <c r="U201" s="158"/>
      <c r="V201" s="158"/>
      <c r="W201" s="158" t="s">
        <v>111</v>
      </c>
      <c r="X201" s="158" t="s">
        <v>1251</v>
      </c>
      <c r="Y201" s="158" t="s">
        <v>85</v>
      </c>
      <c r="Z201" s="80"/>
      <c r="AA201" s="80"/>
      <c r="AB201" s="80"/>
      <c r="AC201" s="80"/>
      <c r="AD201" s="80"/>
      <c r="AE201" s="80"/>
      <c r="AF201" s="80"/>
      <c r="AG201" s="80"/>
      <c r="AH201" s="80"/>
    </row>
    <row r="202" spans="1:35" ht="15.75" customHeight="1">
      <c r="A202" s="133"/>
      <c r="B202" s="80"/>
      <c r="C202" s="80"/>
      <c r="D202" s="76"/>
      <c r="E202" s="77"/>
      <c r="F202" s="96"/>
      <c r="G202" s="142"/>
      <c r="H202" s="97"/>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row>
    <row r="203" spans="1:35" ht="15.75" customHeight="1">
      <c r="A203" s="80"/>
      <c r="B203" s="80"/>
      <c r="C203" s="80"/>
      <c r="D203" s="80"/>
      <c r="E203" s="80"/>
      <c r="F203" s="96"/>
      <c r="G203" s="96"/>
      <c r="H203" s="97"/>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row>
    <row r="204" spans="1:35" ht="45" customHeight="1" thickBot="1">
      <c r="A204" s="6"/>
      <c r="B204" s="98"/>
      <c r="C204" s="145" t="s">
        <v>1252</v>
      </c>
      <c r="D204" s="146" t="s">
        <v>1253</v>
      </c>
      <c r="E204" s="147">
        <f>SUM(E2:E203)</f>
        <v>1203600</v>
      </c>
      <c r="F204" s="99"/>
      <c r="G204" s="100">
        <f>SUM(G2:G203)</f>
        <v>3588</v>
      </c>
      <c r="H204" s="101"/>
      <c r="I204" s="98"/>
      <c r="J204" s="98"/>
      <c r="K204" s="98"/>
      <c r="L204" s="98"/>
      <c r="M204" s="98"/>
      <c r="N204" s="98"/>
      <c r="O204" s="98"/>
      <c r="P204" s="98"/>
      <c r="Q204" s="98"/>
      <c r="R204" s="98"/>
      <c r="S204" s="98"/>
      <c r="T204" s="98"/>
      <c r="U204" s="98"/>
      <c r="V204" s="98"/>
      <c r="W204" s="98"/>
      <c r="X204" s="98"/>
      <c r="Y204" s="98"/>
      <c r="Z204" s="80"/>
      <c r="AA204" s="80"/>
      <c r="AB204" s="80"/>
      <c r="AC204" s="80"/>
      <c r="AD204" s="80"/>
      <c r="AE204" s="80"/>
      <c r="AF204" s="80"/>
      <c r="AG204" s="80"/>
      <c r="AH204" s="80"/>
    </row>
    <row r="205" spans="1:35" ht="15.75" customHeight="1">
      <c r="A205" s="80"/>
      <c r="B205" s="80"/>
      <c r="C205" s="80"/>
      <c r="D205" s="80"/>
      <c r="E205" s="80"/>
      <c r="F205" s="96"/>
      <c r="G205" s="96"/>
      <c r="H205" s="97"/>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row>
    <row r="206" spans="1:35" ht="15.75" customHeight="1">
      <c r="A206" s="80"/>
      <c r="B206" s="80"/>
      <c r="C206" s="80"/>
      <c r="D206" s="80"/>
      <c r="E206" s="80"/>
      <c r="F206" s="96"/>
      <c r="G206" s="96"/>
      <c r="H206" s="97"/>
      <c r="I206" s="80"/>
      <c r="J206" s="80"/>
      <c r="K206" s="80"/>
      <c r="L206" s="80"/>
      <c r="M206" s="80"/>
      <c r="N206" s="80"/>
      <c r="O206" s="80"/>
      <c r="P206" s="80"/>
      <c r="Q206" s="80"/>
      <c r="R206" s="80"/>
      <c r="S206" s="80"/>
      <c r="T206" s="80"/>
      <c r="U206" s="80"/>
      <c r="V206" s="80"/>
      <c r="W206" s="80"/>
      <c r="X206" s="80"/>
      <c r="Y206" s="133"/>
      <c r="Z206" s="133"/>
      <c r="AA206" s="133"/>
      <c r="AB206" s="133"/>
      <c r="AC206" s="133"/>
      <c r="AD206" s="133"/>
      <c r="AE206" s="133"/>
      <c r="AF206" s="133"/>
      <c r="AG206" s="133"/>
      <c r="AH206" s="133"/>
      <c r="AI206" s="154"/>
    </row>
    <row r="207" spans="1:35" ht="16" customHeight="1">
      <c r="A207" s="80"/>
      <c r="B207" s="80"/>
      <c r="C207" s="150"/>
      <c r="D207" s="150"/>
      <c r="E207" s="150"/>
      <c r="F207" s="151" t="s">
        <v>1254</v>
      </c>
      <c r="G207" s="152">
        <f>E204/G204</f>
        <v>335.45150501672242</v>
      </c>
      <c r="H207" s="97"/>
      <c r="I207" s="80"/>
      <c r="J207" s="80"/>
      <c r="K207" s="80"/>
      <c r="L207" s="80"/>
      <c r="M207" s="80"/>
      <c r="N207" s="80"/>
      <c r="O207" s="80"/>
      <c r="P207" s="80"/>
      <c r="Q207" s="80"/>
      <c r="R207" s="80"/>
      <c r="S207" s="80"/>
      <c r="T207" s="80"/>
      <c r="U207" s="80"/>
      <c r="V207" s="80"/>
      <c r="W207" s="80"/>
      <c r="X207" s="80"/>
      <c r="Y207" s="133"/>
      <c r="Z207" s="133"/>
      <c r="AA207" s="133"/>
      <c r="AB207" s="133"/>
      <c r="AC207" s="133"/>
      <c r="AD207" s="133"/>
      <c r="AE207" s="133"/>
      <c r="AF207" s="133"/>
      <c r="AG207" s="133"/>
      <c r="AH207" s="133"/>
      <c r="AI207" s="154"/>
    </row>
    <row r="208" spans="1:35" ht="15" customHeight="1">
      <c r="A208" s="80"/>
      <c r="B208" s="80"/>
      <c r="C208" s="153" t="s">
        <v>1255</v>
      </c>
      <c r="D208" s="153">
        <v>200</v>
      </c>
      <c r="E208" s="150"/>
      <c r="F208" s="151" t="s">
        <v>1256</v>
      </c>
      <c r="G208" s="152">
        <f>E204/D208</f>
        <v>6018</v>
      </c>
      <c r="H208" s="97"/>
      <c r="I208" s="80"/>
      <c r="J208" s="80"/>
      <c r="K208" s="80"/>
      <c r="L208" s="80"/>
      <c r="M208" s="80"/>
      <c r="N208" s="80"/>
      <c r="O208" s="80"/>
      <c r="P208" s="80"/>
      <c r="Q208" s="80"/>
      <c r="R208" s="80"/>
      <c r="S208" s="80"/>
      <c r="T208" s="80"/>
      <c r="U208" s="80"/>
      <c r="V208" s="80"/>
      <c r="W208" s="80"/>
      <c r="X208" s="80"/>
      <c r="Y208" s="133"/>
      <c r="Z208" s="133"/>
      <c r="AA208" s="133"/>
      <c r="AB208" s="133"/>
      <c r="AC208" s="133"/>
      <c r="AD208" s="133"/>
      <c r="AE208" s="133"/>
      <c r="AF208" s="133"/>
      <c r="AG208" s="133"/>
      <c r="AH208" s="133"/>
      <c r="AI208" s="154"/>
    </row>
    <row r="209" spans="1:35" ht="15.75" customHeight="1">
      <c r="A209" s="80"/>
      <c r="B209" s="80"/>
      <c r="C209" s="80"/>
      <c r="D209" s="80"/>
      <c r="E209" s="80"/>
      <c r="F209" s="96"/>
      <c r="G209" s="96"/>
      <c r="H209" s="97"/>
      <c r="I209" s="80"/>
      <c r="J209" s="80"/>
      <c r="K209" s="80"/>
      <c r="L209" s="80"/>
      <c r="M209" s="80"/>
      <c r="N209" s="80"/>
      <c r="O209" s="80"/>
      <c r="P209" s="80"/>
      <c r="Q209" s="80"/>
      <c r="R209" s="80"/>
      <c r="S209" s="80"/>
      <c r="T209" s="80"/>
      <c r="U209" s="80"/>
      <c r="V209" s="80"/>
      <c r="W209" s="80"/>
      <c r="X209" s="80"/>
      <c r="Y209" s="133"/>
      <c r="Z209" s="133"/>
      <c r="AA209" s="133"/>
      <c r="AB209" s="133"/>
      <c r="AC209" s="133"/>
      <c r="AD209" s="133"/>
      <c r="AE209" s="133"/>
      <c r="AF209" s="133"/>
      <c r="AG209" s="133"/>
      <c r="AH209" s="133"/>
      <c r="AI209" s="154"/>
    </row>
    <row r="210" spans="1:35" ht="15.75" customHeight="1">
      <c r="A210" s="80"/>
      <c r="B210" s="80"/>
      <c r="C210" s="80"/>
      <c r="D210" s="80"/>
      <c r="E210" s="80"/>
      <c r="F210" s="96"/>
      <c r="G210" s="96"/>
      <c r="H210" s="97"/>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row>
    <row r="211" spans="1:35" ht="15.75" customHeight="1">
      <c r="A211" s="80"/>
      <c r="B211" s="80"/>
      <c r="C211" s="80"/>
      <c r="D211" s="80"/>
      <c r="E211" s="80"/>
      <c r="F211" s="96"/>
      <c r="G211" s="96"/>
      <c r="H211" s="97"/>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row>
    <row r="212" spans="1:35" ht="15.75" customHeight="1">
      <c r="A212" s="80"/>
      <c r="B212" s="80"/>
      <c r="C212" s="80"/>
      <c r="D212" s="80"/>
      <c r="E212" s="80"/>
      <c r="F212" s="96"/>
      <c r="G212" s="96"/>
      <c r="H212" s="97"/>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row>
    <row r="213" spans="1:35" ht="15.75" customHeight="1">
      <c r="A213" s="80"/>
      <c r="B213" s="80"/>
      <c r="C213" s="80"/>
      <c r="D213" s="80"/>
      <c r="E213" s="80"/>
      <c r="F213" s="96"/>
      <c r="G213" s="96"/>
      <c r="H213" s="97"/>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row>
    <row r="214" spans="1:35" ht="15.75" customHeight="1">
      <c r="A214" s="80"/>
      <c r="B214" s="80"/>
      <c r="C214" s="80"/>
      <c r="D214" s="80"/>
      <c r="E214" s="80"/>
      <c r="F214" s="96"/>
      <c r="G214" s="96"/>
      <c r="H214" s="97"/>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row>
    <row r="215" spans="1:35" ht="15.75" customHeight="1">
      <c r="A215" s="80"/>
      <c r="B215" s="80"/>
      <c r="C215" s="80"/>
      <c r="D215" s="80"/>
      <c r="E215" s="80"/>
      <c r="F215" s="96"/>
      <c r="G215" s="96"/>
      <c r="H215" s="97"/>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row>
    <row r="216" spans="1:35" ht="15.75" customHeight="1">
      <c r="A216" s="80"/>
      <c r="B216" s="80"/>
      <c r="C216" s="80"/>
      <c r="D216" s="80"/>
      <c r="E216" s="80"/>
      <c r="F216" s="96"/>
      <c r="G216" s="96"/>
      <c r="H216" s="97"/>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row>
    <row r="217" spans="1:35" ht="15.75" customHeight="1">
      <c r="A217" s="80"/>
      <c r="B217" s="80"/>
      <c r="C217" s="80"/>
      <c r="D217" s="80"/>
      <c r="E217" s="80"/>
      <c r="F217" s="96"/>
      <c r="G217" s="96"/>
      <c r="H217" s="97"/>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row>
    <row r="218" spans="1:35" ht="15.75" customHeight="1">
      <c r="A218" s="80"/>
      <c r="B218" s="80"/>
      <c r="C218" s="80"/>
      <c r="D218" s="80"/>
      <c r="E218" s="80"/>
      <c r="F218" s="96"/>
      <c r="G218" s="96"/>
      <c r="H218" s="97"/>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row>
    <row r="219" spans="1:35" ht="15.75" customHeight="1">
      <c r="A219" s="80"/>
      <c r="B219" s="80"/>
      <c r="C219" s="80"/>
      <c r="D219" s="80"/>
      <c r="E219" s="80"/>
      <c r="F219" s="96"/>
      <c r="G219" s="96"/>
      <c r="H219" s="97"/>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row>
    <row r="220" spans="1:35" ht="15.75" customHeight="1">
      <c r="A220" s="80"/>
      <c r="B220" s="80"/>
      <c r="C220" s="80"/>
      <c r="D220" s="80"/>
      <c r="E220" s="80"/>
      <c r="F220" s="96"/>
      <c r="G220" s="96"/>
      <c r="H220" s="97"/>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row>
    <row r="221" spans="1:35" ht="15.75" customHeight="1">
      <c r="A221" s="80"/>
      <c r="B221" s="80"/>
      <c r="C221" s="80"/>
      <c r="D221" s="80"/>
      <c r="E221" s="80"/>
      <c r="F221" s="96"/>
      <c r="G221" s="96"/>
      <c r="H221" s="97"/>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row>
    <row r="222" spans="1:35" ht="15.75" customHeight="1">
      <c r="A222" s="80"/>
      <c r="B222" s="80"/>
      <c r="C222" s="80"/>
      <c r="D222" s="80"/>
      <c r="E222" s="80"/>
      <c r="F222" s="96"/>
      <c r="G222" s="96"/>
      <c r="H222" s="97"/>
      <c r="I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row>
    <row r="223" spans="1:35" ht="15.75" customHeight="1">
      <c r="A223" s="80"/>
      <c r="B223" s="80"/>
      <c r="C223" s="80"/>
      <c r="D223" s="80"/>
      <c r="E223" s="80"/>
      <c r="F223" s="96"/>
      <c r="G223" s="96"/>
      <c r="H223" s="97"/>
      <c r="I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row>
    <row r="224" spans="1:35" ht="15.75" customHeight="1">
      <c r="A224" s="80"/>
      <c r="B224" s="80"/>
      <c r="C224" s="80"/>
      <c r="D224" s="80"/>
      <c r="E224" s="80"/>
      <c r="F224" s="96"/>
      <c r="G224" s="96"/>
      <c r="H224" s="97"/>
      <c r="I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row>
    <row r="225" spans="1:34" ht="15.75" customHeight="1">
      <c r="A225" s="80"/>
      <c r="B225" s="80"/>
      <c r="C225" s="80"/>
      <c r="D225" s="80"/>
      <c r="E225" s="80"/>
      <c r="F225" s="96"/>
      <c r="G225" s="96"/>
      <c r="H225" s="97"/>
      <c r="I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row>
    <row r="226" spans="1:34" ht="15.75" customHeight="1">
      <c r="A226" s="80"/>
      <c r="B226" s="80"/>
      <c r="C226" s="80"/>
      <c r="D226" s="80"/>
      <c r="E226" s="80"/>
      <c r="F226" s="96"/>
      <c r="G226" s="96"/>
      <c r="H226" s="97"/>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row>
    <row r="227" spans="1:34" ht="15.75" customHeight="1">
      <c r="A227" s="80"/>
      <c r="B227" s="80"/>
      <c r="C227" s="80"/>
      <c r="D227" s="80"/>
      <c r="E227" s="80"/>
      <c r="F227" s="96"/>
      <c r="G227" s="96"/>
      <c r="H227" s="97"/>
      <c r="I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row>
    <row r="228" spans="1:34" ht="15.75" customHeight="1">
      <c r="A228" s="80"/>
      <c r="B228" s="80"/>
      <c r="C228" s="80"/>
      <c r="D228" s="80"/>
      <c r="E228" s="80"/>
      <c r="F228" s="96"/>
      <c r="G228" s="96"/>
      <c r="H228" s="97"/>
      <c r="I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row>
    <row r="229" spans="1:34" ht="15.75" customHeight="1">
      <c r="A229" s="80"/>
      <c r="B229" s="80"/>
      <c r="C229" s="80"/>
      <c r="D229" s="80"/>
      <c r="E229" s="80"/>
      <c r="F229" s="96"/>
      <c r="G229" s="96"/>
      <c r="H229" s="97"/>
      <c r="I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row>
    <row r="230" spans="1:34" ht="15.75" customHeight="1">
      <c r="A230" s="80"/>
      <c r="B230" s="80"/>
      <c r="C230" s="80"/>
      <c r="D230" s="80"/>
      <c r="E230" s="80"/>
      <c r="F230" s="96"/>
      <c r="G230" s="96"/>
      <c r="H230" s="97"/>
      <c r="I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row>
    <row r="231" spans="1:34" ht="15.75" customHeight="1">
      <c r="A231" s="80"/>
      <c r="B231" s="80"/>
      <c r="C231" s="80"/>
      <c r="D231" s="80"/>
      <c r="E231" s="80"/>
      <c r="F231" s="96"/>
      <c r="G231" s="96"/>
      <c r="H231" s="97"/>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row>
    <row r="232" spans="1:34" ht="15.75" customHeight="1">
      <c r="A232" s="80"/>
      <c r="B232" s="80"/>
      <c r="C232" s="80"/>
      <c r="D232" s="80"/>
      <c r="E232" s="80"/>
      <c r="F232" s="96"/>
      <c r="G232" s="96"/>
      <c r="H232" s="97"/>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row>
    <row r="233" spans="1:34" ht="15.75" customHeight="1">
      <c r="A233" s="80"/>
      <c r="B233" s="80"/>
      <c r="C233" s="80"/>
      <c r="D233" s="80"/>
      <c r="E233" s="80"/>
      <c r="F233" s="96"/>
      <c r="G233" s="96"/>
      <c r="H233" s="97"/>
      <c r="I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row>
    <row r="234" spans="1:34" ht="15.75" customHeight="1">
      <c r="A234" s="80"/>
      <c r="B234" s="80"/>
      <c r="C234" s="80"/>
      <c r="D234" s="80"/>
      <c r="E234" s="80"/>
      <c r="F234" s="96"/>
      <c r="G234" s="96"/>
      <c r="H234" s="97"/>
      <c r="I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row>
    <row r="235" spans="1:34" ht="15.75" customHeight="1">
      <c r="A235" s="80"/>
      <c r="B235" s="80"/>
      <c r="C235" s="80"/>
      <c r="D235" s="80"/>
      <c r="E235" s="80"/>
      <c r="F235" s="96"/>
      <c r="G235" s="96"/>
      <c r="H235" s="97"/>
      <c r="I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row>
    <row r="236" spans="1:34" ht="15.75" customHeight="1">
      <c r="A236" s="80"/>
      <c r="B236" s="80"/>
      <c r="C236" s="80"/>
      <c r="D236" s="80"/>
      <c r="E236" s="80"/>
      <c r="F236" s="96"/>
      <c r="G236" s="96"/>
      <c r="H236" s="97"/>
      <c r="I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row>
    <row r="237" spans="1:34" ht="15.75" customHeight="1">
      <c r="A237" s="80"/>
      <c r="B237" s="80"/>
      <c r="C237" s="80"/>
      <c r="D237" s="80"/>
      <c r="E237" s="80"/>
      <c r="F237" s="96"/>
      <c r="G237" s="96"/>
      <c r="H237" s="97"/>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row>
    <row r="238" spans="1:34" ht="15.75" customHeight="1">
      <c r="A238" s="80"/>
      <c r="B238" s="80"/>
      <c r="C238" s="80"/>
      <c r="D238" s="80"/>
      <c r="E238" s="80"/>
      <c r="F238" s="96"/>
      <c r="G238" s="96"/>
      <c r="H238" s="97"/>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row>
    <row r="239" spans="1:34" ht="15.75" customHeight="1">
      <c r="A239" s="80"/>
      <c r="B239" s="80"/>
      <c r="C239" s="80"/>
      <c r="D239" s="80"/>
      <c r="E239" s="80"/>
      <c r="F239" s="96"/>
      <c r="G239" s="96"/>
      <c r="H239" s="97"/>
      <c r="I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row>
    <row r="240" spans="1:34" ht="15.75" customHeight="1">
      <c r="A240" s="80"/>
      <c r="B240" s="80"/>
      <c r="C240" s="80"/>
      <c r="D240" s="80"/>
      <c r="E240" s="80"/>
      <c r="F240" s="96"/>
      <c r="G240" s="96"/>
      <c r="H240" s="97"/>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row>
    <row r="241" spans="1:34" ht="15.75" customHeight="1">
      <c r="A241" s="80"/>
      <c r="B241" s="80"/>
      <c r="C241" s="80"/>
      <c r="D241" s="80"/>
      <c r="E241" s="80"/>
      <c r="F241" s="96"/>
      <c r="G241" s="96"/>
      <c r="H241" s="97"/>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row>
    <row r="242" spans="1:34" ht="15.75" customHeight="1">
      <c r="A242" s="80"/>
      <c r="B242" s="80"/>
      <c r="C242" s="80"/>
      <c r="D242" s="80"/>
      <c r="E242" s="80"/>
      <c r="F242" s="96"/>
      <c r="G242" s="96"/>
      <c r="H242" s="97"/>
      <c r="I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row>
    <row r="243" spans="1:34" ht="15.75" customHeight="1">
      <c r="A243" s="80"/>
      <c r="B243" s="80"/>
      <c r="C243" s="80"/>
      <c r="D243" s="80"/>
      <c r="E243" s="80"/>
      <c r="F243" s="96"/>
      <c r="G243" s="96"/>
      <c r="H243" s="97"/>
      <c r="I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row>
    <row r="244" spans="1:34" ht="15.75" customHeight="1">
      <c r="A244" s="80"/>
      <c r="B244" s="80"/>
      <c r="C244" s="80"/>
      <c r="D244" s="80"/>
      <c r="E244" s="80"/>
      <c r="F244" s="96"/>
      <c r="G244" s="96"/>
      <c r="H244" s="97"/>
      <c r="I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row>
    <row r="245" spans="1:34" ht="15.75" customHeight="1">
      <c r="A245" s="80"/>
      <c r="B245" s="80"/>
      <c r="C245" s="80"/>
      <c r="D245" s="80"/>
      <c r="E245" s="80"/>
      <c r="F245" s="96"/>
      <c r="G245" s="96"/>
      <c r="H245" s="97"/>
      <c r="I245" s="80"/>
      <c r="J245" s="80"/>
      <c r="K245" s="80"/>
      <c r="L245" s="80"/>
      <c r="M245" s="80"/>
      <c r="N245" s="80"/>
      <c r="O245" s="80"/>
      <c r="P245" s="80"/>
      <c r="Q245" s="80"/>
      <c r="R245" s="80"/>
      <c r="S245" s="80"/>
      <c r="T245" s="80"/>
      <c r="U245" s="80"/>
      <c r="V245" s="80"/>
      <c r="W245" s="80"/>
      <c r="X245" s="80"/>
      <c r="Y245" s="80"/>
      <c r="Z245" s="80"/>
      <c r="AA245" s="80"/>
      <c r="AB245" s="80"/>
      <c r="AC245" s="80"/>
      <c r="AD245" s="80"/>
      <c r="AE245" s="80"/>
      <c r="AF245" s="80"/>
      <c r="AG245" s="80"/>
      <c r="AH245" s="80"/>
    </row>
    <row r="246" spans="1:34" ht="15.75" customHeight="1">
      <c r="A246" s="80"/>
      <c r="B246" s="80"/>
      <c r="C246" s="80"/>
      <c r="D246" s="80"/>
      <c r="E246" s="80"/>
      <c r="F246" s="96"/>
      <c r="G246" s="96"/>
      <c r="H246" s="97"/>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row>
    <row r="247" spans="1:34" ht="15.75" customHeight="1">
      <c r="A247" s="80"/>
      <c r="B247" s="80"/>
      <c r="C247" s="80"/>
      <c r="D247" s="80"/>
      <c r="E247" s="80"/>
      <c r="F247" s="96"/>
      <c r="G247" s="96"/>
      <c r="H247" s="97"/>
      <c r="I247" s="80"/>
      <c r="J247" s="80"/>
      <c r="K247" s="80"/>
      <c r="L247" s="80"/>
      <c r="M247" s="80"/>
      <c r="N247" s="80"/>
      <c r="O247" s="80"/>
      <c r="P247" s="80"/>
      <c r="Q247" s="80"/>
      <c r="R247" s="80"/>
      <c r="S247" s="80"/>
      <c r="T247" s="80"/>
      <c r="U247" s="80"/>
      <c r="V247" s="80"/>
      <c r="W247" s="80"/>
      <c r="X247" s="80"/>
      <c r="Y247" s="80"/>
      <c r="Z247" s="80"/>
      <c r="AA247" s="80"/>
      <c r="AB247" s="80"/>
      <c r="AC247" s="80"/>
      <c r="AD247" s="80"/>
      <c r="AE247" s="80"/>
      <c r="AF247" s="80"/>
      <c r="AG247" s="80"/>
      <c r="AH247" s="80"/>
    </row>
    <row r="248" spans="1:34" ht="15.75" customHeight="1">
      <c r="A248" s="80"/>
      <c r="B248" s="80"/>
      <c r="C248" s="80"/>
      <c r="D248" s="80"/>
      <c r="E248" s="80"/>
      <c r="F248" s="96"/>
      <c r="G248" s="96"/>
      <c r="H248" s="97"/>
      <c r="I248" s="80"/>
      <c r="J248" s="80"/>
      <c r="K248" s="80"/>
      <c r="L248" s="80"/>
      <c r="M248" s="80"/>
      <c r="N248" s="80"/>
      <c r="O248" s="80"/>
      <c r="P248" s="80"/>
      <c r="Q248" s="80"/>
      <c r="R248" s="80"/>
      <c r="S248" s="80"/>
      <c r="T248" s="80"/>
      <c r="U248" s="80"/>
      <c r="V248" s="80"/>
      <c r="W248" s="80"/>
      <c r="X248" s="80"/>
      <c r="Y248" s="80"/>
      <c r="Z248" s="80"/>
      <c r="AA248" s="80"/>
      <c r="AB248" s="80"/>
      <c r="AC248" s="80"/>
      <c r="AD248" s="80"/>
      <c r="AE248" s="80"/>
      <c r="AF248" s="80"/>
      <c r="AG248" s="80"/>
      <c r="AH248" s="80"/>
    </row>
    <row r="249" spans="1:34" ht="15.75" customHeight="1">
      <c r="A249" s="80"/>
      <c r="B249" s="80"/>
      <c r="C249" s="80"/>
      <c r="D249" s="80"/>
      <c r="E249" s="80"/>
      <c r="F249" s="96"/>
      <c r="G249" s="96"/>
      <c r="H249" s="97"/>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row>
    <row r="250" spans="1:34" ht="15.75" customHeight="1">
      <c r="A250" s="80"/>
      <c r="B250" s="80"/>
      <c r="C250" s="80"/>
      <c r="D250" s="80"/>
      <c r="E250" s="80"/>
      <c r="F250" s="96"/>
      <c r="G250" s="96"/>
      <c r="H250" s="97"/>
      <c r="I250" s="80"/>
      <c r="J250" s="80"/>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c r="AH250" s="80"/>
    </row>
    <row r="251" spans="1:34" ht="15.75" customHeight="1">
      <c r="A251" s="80"/>
      <c r="B251" s="80"/>
      <c r="C251" s="80"/>
      <c r="D251" s="80"/>
      <c r="E251" s="80"/>
      <c r="F251" s="96"/>
      <c r="G251" s="96"/>
      <c r="H251" s="97"/>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row>
    <row r="252" spans="1:34" ht="15.75" customHeight="1">
      <c r="A252" s="80"/>
      <c r="B252" s="80"/>
      <c r="C252" s="80"/>
      <c r="D252" s="80"/>
      <c r="E252" s="80"/>
      <c r="F252" s="96"/>
      <c r="G252" s="96"/>
      <c r="H252" s="97"/>
      <c r="I252" s="80"/>
      <c r="J252" s="80"/>
      <c r="K252" s="80"/>
      <c r="L252" s="80"/>
      <c r="M252" s="80"/>
      <c r="N252" s="80"/>
      <c r="O252" s="80"/>
      <c r="P252" s="80"/>
      <c r="Q252" s="80"/>
      <c r="R252" s="80"/>
      <c r="S252" s="80"/>
      <c r="T252" s="80"/>
      <c r="U252" s="80"/>
      <c r="V252" s="80"/>
      <c r="W252" s="80"/>
      <c r="X252" s="80"/>
      <c r="Y252" s="80"/>
      <c r="Z252" s="80"/>
      <c r="AA252" s="80"/>
      <c r="AB252" s="80"/>
      <c r="AC252" s="80"/>
      <c r="AD252" s="80"/>
      <c r="AE252" s="80"/>
      <c r="AF252" s="80"/>
      <c r="AG252" s="80"/>
      <c r="AH252" s="80"/>
    </row>
    <row r="253" spans="1:34" ht="15.75" customHeight="1">
      <c r="A253" s="80"/>
      <c r="B253" s="80"/>
      <c r="C253" s="80"/>
      <c r="D253" s="80"/>
      <c r="E253" s="80"/>
      <c r="F253" s="96"/>
      <c r="G253" s="96"/>
      <c r="H253" s="97"/>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row>
    <row r="254" spans="1:34" ht="15.75" customHeight="1">
      <c r="A254" s="80"/>
      <c r="B254" s="80"/>
      <c r="C254" s="80"/>
      <c r="D254" s="80"/>
      <c r="E254" s="80"/>
      <c r="F254" s="96"/>
      <c r="G254" s="96"/>
      <c r="H254" s="97"/>
      <c r="I254" s="80"/>
      <c r="J254" s="80"/>
      <c r="K254" s="80"/>
      <c r="L254" s="80"/>
      <c r="M254" s="80"/>
      <c r="N254" s="80"/>
      <c r="O254" s="80"/>
      <c r="P254" s="80"/>
      <c r="Q254" s="80"/>
      <c r="R254" s="80"/>
      <c r="S254" s="80"/>
      <c r="T254" s="80"/>
      <c r="U254" s="80"/>
      <c r="V254" s="80"/>
      <c r="W254" s="80"/>
      <c r="X254" s="80"/>
      <c r="Y254" s="80"/>
      <c r="Z254" s="80"/>
      <c r="AA254" s="80"/>
      <c r="AB254" s="80"/>
      <c r="AC254" s="80"/>
      <c r="AD254" s="80"/>
      <c r="AE254" s="80"/>
      <c r="AF254" s="80"/>
      <c r="AG254" s="80"/>
      <c r="AH254" s="80"/>
    </row>
    <row r="255" spans="1:34" ht="15.75" customHeight="1">
      <c r="A255" s="80"/>
      <c r="B255" s="80"/>
      <c r="C255" s="80"/>
      <c r="D255" s="80"/>
      <c r="E255" s="80"/>
      <c r="F255" s="96"/>
      <c r="G255" s="96"/>
      <c r="H255" s="97"/>
      <c r="I255" s="80"/>
      <c r="J255" s="80"/>
      <c r="K255" s="80"/>
      <c r="L255" s="80"/>
      <c r="M255" s="80"/>
      <c r="N255" s="80"/>
      <c r="O255" s="80"/>
      <c r="P255" s="80"/>
      <c r="Q255" s="80"/>
      <c r="R255" s="80"/>
      <c r="S255" s="80"/>
      <c r="T255" s="80"/>
      <c r="U255" s="80"/>
      <c r="V255" s="80"/>
      <c r="W255" s="80"/>
      <c r="X255" s="80"/>
      <c r="Y255" s="80"/>
      <c r="Z255" s="80"/>
      <c r="AA255" s="80"/>
      <c r="AB255" s="80"/>
      <c r="AC255" s="80"/>
      <c r="AD255" s="80"/>
      <c r="AE255" s="80"/>
      <c r="AF255" s="80"/>
      <c r="AG255" s="80"/>
      <c r="AH255" s="80"/>
    </row>
    <row r="256" spans="1:34" ht="15.75" customHeight="1">
      <c r="A256" s="80"/>
      <c r="B256" s="80"/>
      <c r="C256" s="80"/>
      <c r="D256" s="80"/>
      <c r="E256" s="80"/>
      <c r="F256" s="96"/>
      <c r="G256" s="96"/>
      <c r="H256" s="97"/>
      <c r="I256" s="80"/>
      <c r="J256" s="80"/>
      <c r="K256" s="80"/>
      <c r="L256" s="80"/>
      <c r="M256" s="80"/>
      <c r="N256" s="80"/>
      <c r="O256" s="80"/>
      <c r="P256" s="80"/>
      <c r="Q256" s="80"/>
      <c r="R256" s="80"/>
      <c r="S256" s="80"/>
      <c r="T256" s="80"/>
      <c r="U256" s="80"/>
      <c r="V256" s="80"/>
      <c r="W256" s="80"/>
      <c r="X256" s="80"/>
      <c r="Y256" s="80"/>
      <c r="Z256" s="80"/>
      <c r="AA256" s="80"/>
      <c r="AB256" s="80"/>
      <c r="AC256" s="80"/>
      <c r="AD256" s="80"/>
      <c r="AE256" s="80"/>
      <c r="AF256" s="80"/>
      <c r="AG256" s="80"/>
      <c r="AH256" s="80"/>
    </row>
    <row r="257" spans="1:34" ht="15.75" customHeight="1">
      <c r="A257" s="80"/>
      <c r="B257" s="80"/>
      <c r="C257" s="80"/>
      <c r="D257" s="80"/>
      <c r="E257" s="80"/>
      <c r="F257" s="96"/>
      <c r="G257" s="96"/>
      <c r="H257" s="97"/>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c r="AG257" s="80"/>
      <c r="AH257" s="80"/>
    </row>
    <row r="258" spans="1:34" ht="15.75" customHeight="1">
      <c r="A258" s="80"/>
      <c r="B258" s="80"/>
      <c r="C258" s="80"/>
      <c r="D258" s="80"/>
      <c r="E258" s="80"/>
      <c r="F258" s="96"/>
      <c r="G258" s="96"/>
      <c r="H258" s="97"/>
      <c r="I258" s="80"/>
      <c r="J258" s="80"/>
      <c r="K258" s="80"/>
      <c r="L258" s="80"/>
      <c r="M258" s="80"/>
      <c r="N258" s="80"/>
      <c r="O258" s="80"/>
      <c r="P258" s="80"/>
      <c r="Q258" s="80"/>
      <c r="R258" s="80"/>
      <c r="S258" s="80"/>
      <c r="T258" s="80"/>
      <c r="U258" s="80"/>
      <c r="V258" s="80"/>
      <c r="W258" s="80"/>
      <c r="X258" s="80"/>
      <c r="Y258" s="80"/>
      <c r="Z258" s="80"/>
      <c r="AA258" s="80"/>
      <c r="AB258" s="80"/>
      <c r="AC258" s="80"/>
      <c r="AD258" s="80"/>
      <c r="AE258" s="80"/>
      <c r="AF258" s="80"/>
      <c r="AG258" s="80"/>
      <c r="AH258" s="80"/>
    </row>
    <row r="259" spans="1:34" ht="15.75" customHeight="1">
      <c r="A259" s="80"/>
      <c r="B259" s="80"/>
      <c r="C259" s="80"/>
      <c r="D259" s="80"/>
      <c r="E259" s="80"/>
      <c r="F259" s="96"/>
      <c r="G259" s="96"/>
      <c r="H259" s="97"/>
      <c r="I259" s="80"/>
      <c r="J259" s="80"/>
      <c r="K259" s="80"/>
      <c r="L259" s="80"/>
      <c r="M259" s="80"/>
      <c r="N259" s="80"/>
      <c r="O259" s="80"/>
      <c r="P259" s="80"/>
      <c r="Q259" s="80"/>
      <c r="R259" s="80"/>
      <c r="S259" s="80"/>
      <c r="T259" s="80"/>
      <c r="U259" s="80"/>
      <c r="V259" s="80"/>
      <c r="W259" s="80"/>
      <c r="X259" s="80"/>
      <c r="Y259" s="80"/>
      <c r="Z259" s="80"/>
      <c r="AA259" s="80"/>
      <c r="AB259" s="80"/>
      <c r="AC259" s="80"/>
      <c r="AD259" s="80"/>
      <c r="AE259" s="80"/>
      <c r="AF259" s="80"/>
      <c r="AG259" s="80"/>
      <c r="AH259" s="80"/>
    </row>
    <row r="260" spans="1:34" ht="15.75" customHeight="1">
      <c r="A260" s="80"/>
      <c r="B260" s="80"/>
      <c r="C260" s="80"/>
      <c r="D260" s="80"/>
      <c r="E260" s="80"/>
      <c r="F260" s="96"/>
      <c r="G260" s="96"/>
      <c r="H260" s="97"/>
      <c r="I260" s="80"/>
      <c r="J260" s="80"/>
      <c r="K260" s="80"/>
      <c r="L260" s="80"/>
      <c r="M260" s="80"/>
      <c r="N260" s="80"/>
      <c r="O260" s="80"/>
      <c r="P260" s="80"/>
      <c r="Q260" s="80"/>
      <c r="R260" s="80"/>
      <c r="S260" s="80"/>
      <c r="T260" s="80"/>
      <c r="U260" s="80"/>
      <c r="V260" s="80"/>
      <c r="W260" s="80"/>
      <c r="X260" s="80"/>
      <c r="Y260" s="80"/>
      <c r="Z260" s="80"/>
      <c r="AA260" s="80"/>
      <c r="AB260" s="80"/>
      <c r="AC260" s="80"/>
      <c r="AD260" s="80"/>
      <c r="AE260" s="80"/>
      <c r="AF260" s="80"/>
      <c r="AG260" s="80"/>
      <c r="AH260" s="80"/>
    </row>
    <row r="261" spans="1:34" ht="15.75" customHeight="1">
      <c r="A261" s="80"/>
      <c r="B261" s="80"/>
      <c r="C261" s="80"/>
      <c r="D261" s="80"/>
      <c r="E261" s="80"/>
      <c r="F261" s="96"/>
      <c r="G261" s="96"/>
      <c r="H261" s="97"/>
      <c r="I261" s="80"/>
      <c r="J261" s="80"/>
      <c r="K261" s="80"/>
      <c r="L261" s="80"/>
      <c r="M261" s="80"/>
      <c r="N261" s="80"/>
      <c r="O261" s="80"/>
      <c r="P261" s="80"/>
      <c r="Q261" s="80"/>
      <c r="R261" s="80"/>
      <c r="S261" s="80"/>
      <c r="T261" s="80"/>
      <c r="U261" s="80"/>
      <c r="V261" s="80"/>
      <c r="W261" s="80"/>
      <c r="X261" s="80"/>
      <c r="Y261" s="80"/>
      <c r="Z261" s="80"/>
      <c r="AA261" s="80"/>
      <c r="AB261" s="80"/>
      <c r="AC261" s="80"/>
      <c r="AD261" s="80"/>
      <c r="AE261" s="80"/>
      <c r="AF261" s="80"/>
      <c r="AG261" s="80"/>
      <c r="AH261" s="80"/>
    </row>
    <row r="262" spans="1:34" ht="15.75" customHeight="1">
      <c r="A262" s="80"/>
      <c r="B262" s="80"/>
      <c r="C262" s="80"/>
      <c r="D262" s="80"/>
      <c r="E262" s="80"/>
      <c r="F262" s="96"/>
      <c r="G262" s="96"/>
      <c r="H262" s="97"/>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row>
    <row r="263" spans="1:34" ht="15.75" customHeight="1">
      <c r="A263" s="80"/>
      <c r="B263" s="80"/>
      <c r="C263" s="80"/>
      <c r="D263" s="80"/>
      <c r="E263" s="80"/>
      <c r="F263" s="96"/>
      <c r="G263" s="96"/>
      <c r="H263" s="97"/>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row>
    <row r="264" spans="1:34" ht="15.75" customHeight="1">
      <c r="A264" s="80"/>
      <c r="B264" s="80"/>
      <c r="C264" s="80"/>
      <c r="D264" s="80"/>
      <c r="E264" s="80"/>
      <c r="F264" s="96"/>
      <c r="G264" s="96"/>
      <c r="H264" s="97"/>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row>
    <row r="265" spans="1:34" ht="15.75" customHeight="1">
      <c r="A265" s="80"/>
      <c r="B265" s="80"/>
      <c r="C265" s="80"/>
      <c r="D265" s="80"/>
      <c r="E265" s="80"/>
      <c r="F265" s="96"/>
      <c r="G265" s="96"/>
      <c r="H265" s="97"/>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row>
    <row r="266" spans="1:34" ht="15.75" customHeight="1">
      <c r="A266" s="80"/>
      <c r="B266" s="80"/>
      <c r="C266" s="80"/>
      <c r="D266" s="80"/>
      <c r="E266" s="80"/>
      <c r="F266" s="96"/>
      <c r="G266" s="96"/>
      <c r="H266" s="97"/>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row>
    <row r="267" spans="1:34" ht="15.75" customHeight="1">
      <c r="A267" s="80"/>
      <c r="B267" s="80"/>
      <c r="C267" s="80"/>
      <c r="D267" s="80"/>
      <c r="E267" s="80"/>
      <c r="F267" s="96"/>
      <c r="G267" s="96"/>
      <c r="H267" s="97"/>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row>
    <row r="268" spans="1:34" ht="15.75" customHeight="1">
      <c r="A268" s="80"/>
      <c r="B268" s="80"/>
      <c r="C268" s="80"/>
      <c r="D268" s="80"/>
      <c r="E268" s="80"/>
      <c r="F268" s="96"/>
      <c r="G268" s="96"/>
      <c r="H268" s="97"/>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row>
    <row r="269" spans="1:34" ht="15.75" customHeight="1">
      <c r="A269" s="80"/>
      <c r="B269" s="80"/>
      <c r="C269" s="80"/>
      <c r="D269" s="80"/>
      <c r="E269" s="80"/>
      <c r="F269" s="96"/>
      <c r="G269" s="96"/>
      <c r="H269" s="97"/>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row>
    <row r="270" spans="1:34" ht="15.75" customHeight="1">
      <c r="A270" s="80"/>
      <c r="B270" s="80"/>
      <c r="C270" s="80"/>
      <c r="D270" s="80"/>
      <c r="E270" s="80"/>
      <c r="F270" s="96"/>
      <c r="G270" s="96"/>
      <c r="H270" s="97"/>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row>
    <row r="271" spans="1:34" ht="15.75" customHeight="1">
      <c r="A271" s="80"/>
      <c r="B271" s="80"/>
      <c r="C271" s="80"/>
      <c r="D271" s="80"/>
      <c r="E271" s="80"/>
      <c r="F271" s="96"/>
      <c r="G271" s="96"/>
      <c r="H271" s="97"/>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row>
    <row r="272" spans="1:34" ht="15.75" customHeight="1">
      <c r="A272" s="80"/>
      <c r="B272" s="80"/>
      <c r="C272" s="80"/>
      <c r="D272" s="80"/>
      <c r="E272" s="80"/>
      <c r="F272" s="96"/>
      <c r="G272" s="96"/>
      <c r="H272" s="97"/>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row>
    <row r="273" spans="1:34" ht="15.75" customHeight="1">
      <c r="A273" s="80"/>
      <c r="B273" s="80"/>
      <c r="C273" s="80"/>
      <c r="D273" s="80"/>
      <c r="E273" s="80"/>
      <c r="F273" s="96"/>
      <c r="G273" s="96"/>
      <c r="H273" s="97"/>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row>
    <row r="274" spans="1:34" ht="15.75" customHeight="1">
      <c r="A274" s="80"/>
      <c r="B274" s="80"/>
      <c r="C274" s="80"/>
      <c r="D274" s="80"/>
      <c r="E274" s="80"/>
      <c r="F274" s="96"/>
      <c r="G274" s="96"/>
      <c r="H274" s="97"/>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row>
    <row r="275" spans="1:34" ht="15.75" customHeight="1">
      <c r="A275" s="80"/>
      <c r="B275" s="80"/>
      <c r="C275" s="80"/>
      <c r="D275" s="80"/>
      <c r="E275" s="80"/>
      <c r="F275" s="96"/>
      <c r="G275" s="96"/>
      <c r="H275" s="97"/>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row>
    <row r="276" spans="1:34" ht="15.75" customHeight="1">
      <c r="A276" s="80"/>
      <c r="B276" s="80"/>
      <c r="C276" s="80"/>
      <c r="D276" s="80"/>
      <c r="E276" s="80"/>
      <c r="F276" s="96"/>
      <c r="G276" s="96"/>
      <c r="H276" s="97"/>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row>
    <row r="277" spans="1:34" ht="15.75" customHeight="1">
      <c r="A277" s="80"/>
      <c r="B277" s="80"/>
      <c r="C277" s="80"/>
      <c r="D277" s="80"/>
      <c r="E277" s="80"/>
      <c r="F277" s="96"/>
      <c r="G277" s="96"/>
      <c r="H277" s="97"/>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row>
    <row r="278" spans="1:34" ht="15.75" customHeight="1">
      <c r="A278" s="80"/>
      <c r="B278" s="80"/>
      <c r="C278" s="80"/>
      <c r="D278" s="80"/>
      <c r="E278" s="80"/>
      <c r="F278" s="96"/>
      <c r="G278" s="96"/>
      <c r="H278" s="97"/>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row>
    <row r="279" spans="1:34" ht="15.75" customHeight="1">
      <c r="A279" s="80"/>
      <c r="B279" s="80"/>
      <c r="C279" s="80"/>
      <c r="D279" s="80"/>
      <c r="E279" s="80"/>
      <c r="F279" s="96"/>
      <c r="G279" s="96"/>
      <c r="H279" s="97"/>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row>
    <row r="280" spans="1:34" ht="15.75" customHeight="1">
      <c r="A280" s="80"/>
      <c r="B280" s="80"/>
      <c r="C280" s="80"/>
      <c r="D280" s="80"/>
      <c r="E280" s="80"/>
      <c r="F280" s="96"/>
      <c r="G280" s="96"/>
      <c r="H280" s="97"/>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row>
    <row r="281" spans="1:34" ht="15.75" customHeight="1">
      <c r="A281" s="80"/>
      <c r="B281" s="80"/>
      <c r="C281" s="80"/>
      <c r="D281" s="80"/>
      <c r="E281" s="80"/>
      <c r="F281" s="96"/>
      <c r="G281" s="96"/>
      <c r="H281" s="97"/>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row>
    <row r="282" spans="1:34" ht="15.75" customHeight="1">
      <c r="A282" s="80"/>
      <c r="B282" s="80"/>
      <c r="C282" s="80"/>
      <c r="D282" s="80"/>
      <c r="E282" s="80"/>
      <c r="F282" s="96"/>
      <c r="G282" s="96"/>
      <c r="H282" s="97"/>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row>
    <row r="283" spans="1:34" ht="15.75" customHeight="1">
      <c r="A283" s="80"/>
      <c r="B283" s="80"/>
      <c r="C283" s="80"/>
      <c r="D283" s="80"/>
      <c r="E283" s="80"/>
      <c r="F283" s="96"/>
      <c r="G283" s="96"/>
      <c r="H283" s="97"/>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row>
    <row r="284" spans="1:34" ht="15.75" customHeight="1">
      <c r="A284" s="80"/>
      <c r="B284" s="80"/>
      <c r="C284" s="80"/>
      <c r="D284" s="80"/>
      <c r="E284" s="80"/>
      <c r="F284" s="96"/>
      <c r="G284" s="96"/>
      <c r="H284" s="97"/>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row>
    <row r="285" spans="1:34" ht="15.75" customHeight="1">
      <c r="A285" s="80"/>
      <c r="B285" s="80"/>
      <c r="C285" s="80"/>
      <c r="D285" s="80"/>
      <c r="E285" s="80"/>
      <c r="F285" s="96"/>
      <c r="G285" s="96"/>
      <c r="H285" s="97"/>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row>
    <row r="286" spans="1:34" ht="15.75" customHeight="1">
      <c r="A286" s="80"/>
      <c r="B286" s="80"/>
      <c r="C286" s="80"/>
      <c r="D286" s="80"/>
      <c r="E286" s="80"/>
      <c r="F286" s="96"/>
      <c r="G286" s="96"/>
      <c r="H286" s="97"/>
      <c r="I286" s="80"/>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row>
    <row r="287" spans="1:34" ht="15.75" customHeight="1">
      <c r="A287" s="80"/>
      <c r="B287" s="80"/>
      <c r="C287" s="80"/>
      <c r="D287" s="80"/>
      <c r="E287" s="80"/>
      <c r="F287" s="96"/>
      <c r="G287" s="96"/>
      <c r="H287" s="97"/>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row>
    <row r="288" spans="1:34" ht="15.75" customHeight="1">
      <c r="A288" s="80"/>
      <c r="B288" s="80"/>
      <c r="C288" s="80"/>
      <c r="D288" s="80"/>
      <c r="E288" s="80"/>
      <c r="F288" s="96"/>
      <c r="G288" s="96"/>
      <c r="H288" s="97"/>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row>
    <row r="289" spans="1:34" ht="15.75" customHeight="1">
      <c r="A289" s="80"/>
      <c r="B289" s="80"/>
      <c r="C289" s="80"/>
      <c r="D289" s="80"/>
      <c r="E289" s="80"/>
      <c r="F289" s="96"/>
      <c r="G289" s="96"/>
      <c r="H289" s="97"/>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row>
    <row r="290" spans="1:34" ht="15.75" customHeight="1">
      <c r="A290" s="80"/>
      <c r="B290" s="80"/>
      <c r="C290" s="80"/>
      <c r="D290" s="80"/>
      <c r="E290" s="80"/>
      <c r="F290" s="96"/>
      <c r="G290" s="96"/>
      <c r="H290" s="97"/>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row>
    <row r="291" spans="1:34" ht="15.75" customHeight="1">
      <c r="A291" s="80"/>
      <c r="B291" s="80"/>
      <c r="C291" s="80"/>
      <c r="D291" s="80"/>
      <c r="E291" s="80"/>
      <c r="F291" s="96"/>
      <c r="G291" s="96"/>
      <c r="H291" s="97"/>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row>
    <row r="292" spans="1:34" ht="15.75" customHeight="1">
      <c r="A292" s="80"/>
      <c r="B292" s="80"/>
      <c r="C292" s="80"/>
      <c r="D292" s="80"/>
      <c r="E292" s="80"/>
      <c r="F292" s="96"/>
      <c r="G292" s="96"/>
      <c r="H292" s="97"/>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row>
    <row r="293" spans="1:34" ht="15.75" customHeight="1">
      <c r="A293" s="80"/>
      <c r="B293" s="80"/>
      <c r="C293" s="80"/>
      <c r="D293" s="80"/>
      <c r="E293" s="80"/>
      <c r="F293" s="96"/>
      <c r="G293" s="96"/>
      <c r="H293" s="97"/>
      <c r="I293" s="80"/>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row>
    <row r="294" spans="1:34" ht="15.75" customHeight="1">
      <c r="A294" s="80"/>
      <c r="B294" s="80"/>
      <c r="C294" s="80"/>
      <c r="D294" s="80"/>
      <c r="E294" s="80"/>
      <c r="F294" s="96"/>
      <c r="G294" s="96"/>
      <c r="H294" s="97"/>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row>
    <row r="295" spans="1:34" ht="15.75" customHeight="1">
      <c r="A295" s="80"/>
      <c r="B295" s="80"/>
      <c r="C295" s="80"/>
      <c r="D295" s="80"/>
      <c r="E295" s="80"/>
      <c r="F295" s="96"/>
      <c r="G295" s="96"/>
      <c r="H295" s="97"/>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c r="AG295" s="80"/>
      <c r="AH295" s="80"/>
    </row>
    <row r="296" spans="1:34" ht="15.75" customHeight="1">
      <c r="A296" s="80"/>
      <c r="B296" s="80"/>
      <c r="C296" s="80"/>
      <c r="D296" s="80"/>
      <c r="E296" s="80"/>
      <c r="F296" s="96"/>
      <c r="G296" s="96"/>
      <c r="H296" s="97"/>
      <c r="I296" s="80"/>
      <c r="J296" s="80"/>
      <c r="K296" s="80"/>
      <c r="L296" s="80"/>
      <c r="M296" s="80"/>
      <c r="N296" s="80"/>
      <c r="O296" s="80"/>
      <c r="P296" s="80"/>
      <c r="Q296" s="80"/>
      <c r="R296" s="80"/>
      <c r="S296" s="80"/>
      <c r="T296" s="80"/>
      <c r="U296" s="80"/>
      <c r="V296" s="80"/>
      <c r="W296" s="80"/>
      <c r="X296" s="80"/>
      <c r="Y296" s="80"/>
      <c r="Z296" s="80"/>
      <c r="AA296" s="80"/>
      <c r="AB296" s="80"/>
      <c r="AC296" s="80"/>
      <c r="AD296" s="80"/>
      <c r="AE296" s="80"/>
      <c r="AF296" s="80"/>
      <c r="AG296" s="80"/>
      <c r="AH296" s="80"/>
    </row>
    <row r="297" spans="1:34" ht="15.75" customHeight="1">
      <c r="A297" s="80"/>
      <c r="B297" s="80"/>
      <c r="C297" s="80"/>
      <c r="D297" s="80"/>
      <c r="E297" s="80"/>
      <c r="F297" s="96"/>
      <c r="G297" s="96"/>
      <c r="H297" s="97"/>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row>
    <row r="298" spans="1:34" ht="15.75" customHeight="1">
      <c r="A298" s="80"/>
      <c r="B298" s="80"/>
      <c r="C298" s="80"/>
      <c r="D298" s="80"/>
      <c r="E298" s="80"/>
      <c r="F298" s="96"/>
      <c r="G298" s="96"/>
      <c r="H298" s="97"/>
      <c r="I298" s="80"/>
      <c r="J298" s="80"/>
      <c r="K298" s="80"/>
      <c r="L298" s="80"/>
      <c r="M298" s="80"/>
      <c r="N298" s="80"/>
      <c r="O298" s="80"/>
      <c r="P298" s="80"/>
      <c r="Q298" s="80"/>
      <c r="R298" s="80"/>
      <c r="S298" s="80"/>
      <c r="T298" s="80"/>
      <c r="U298" s="80"/>
      <c r="V298" s="80"/>
      <c r="W298" s="80"/>
      <c r="X298" s="80"/>
      <c r="Y298" s="80"/>
      <c r="Z298" s="80"/>
      <c r="AA298" s="80"/>
      <c r="AB298" s="80"/>
      <c r="AC298" s="80"/>
      <c r="AD298" s="80"/>
      <c r="AE298" s="80"/>
      <c r="AF298" s="80"/>
      <c r="AG298" s="80"/>
      <c r="AH298" s="80"/>
    </row>
    <row r="299" spans="1:34" ht="15.75" customHeight="1">
      <c r="A299" s="80"/>
      <c r="B299" s="80"/>
      <c r="C299" s="80"/>
      <c r="D299" s="80"/>
      <c r="E299" s="80"/>
      <c r="F299" s="96"/>
      <c r="G299" s="96"/>
      <c r="H299" s="97"/>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80"/>
      <c r="AH299" s="80"/>
    </row>
    <row r="300" spans="1:34" ht="15.75" customHeight="1">
      <c r="A300" s="80"/>
      <c r="B300" s="80"/>
      <c r="C300" s="80"/>
      <c r="D300" s="80"/>
      <c r="E300" s="80"/>
      <c r="F300" s="96"/>
      <c r="G300" s="96"/>
      <c r="H300" s="97"/>
      <c r="I300" s="80"/>
      <c r="J300" s="80"/>
      <c r="K300" s="80"/>
      <c r="L300" s="80"/>
      <c r="M300" s="80"/>
      <c r="N300" s="80"/>
      <c r="O300" s="80"/>
      <c r="P300" s="80"/>
      <c r="Q300" s="80"/>
      <c r="R300" s="80"/>
      <c r="S300" s="80"/>
      <c r="T300" s="80"/>
      <c r="U300" s="80"/>
      <c r="V300" s="80"/>
      <c r="W300" s="80"/>
      <c r="X300" s="80"/>
      <c r="Y300" s="80"/>
      <c r="Z300" s="80"/>
      <c r="AA300" s="80"/>
      <c r="AB300" s="80"/>
      <c r="AC300" s="80"/>
      <c r="AD300" s="80"/>
      <c r="AE300" s="80"/>
      <c r="AF300" s="80"/>
      <c r="AG300" s="80"/>
      <c r="AH300" s="80"/>
    </row>
    <row r="301" spans="1:34" ht="15.75" customHeight="1">
      <c r="A301" s="80"/>
      <c r="B301" s="80"/>
      <c r="C301" s="80"/>
      <c r="D301" s="80"/>
      <c r="E301" s="80"/>
      <c r="F301" s="96"/>
      <c r="G301" s="96"/>
      <c r="H301" s="97"/>
      <c r="I301" s="80"/>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c r="AG301" s="80"/>
      <c r="AH301" s="80"/>
    </row>
    <row r="302" spans="1:34" ht="15.75" customHeight="1">
      <c r="A302" s="80"/>
      <c r="B302" s="80"/>
      <c r="C302" s="80"/>
      <c r="D302" s="80"/>
      <c r="E302" s="80"/>
      <c r="F302" s="96"/>
      <c r="G302" s="96"/>
      <c r="H302" s="97"/>
      <c r="I302" s="80"/>
      <c r="J302" s="80"/>
      <c r="K302" s="80"/>
      <c r="L302" s="80"/>
      <c r="M302" s="80"/>
      <c r="N302" s="80"/>
      <c r="O302" s="80"/>
      <c r="P302" s="80"/>
      <c r="Q302" s="80"/>
      <c r="R302" s="80"/>
      <c r="S302" s="80"/>
      <c r="T302" s="80"/>
      <c r="U302" s="80"/>
      <c r="V302" s="80"/>
      <c r="W302" s="80"/>
      <c r="X302" s="80"/>
      <c r="Y302" s="80"/>
      <c r="Z302" s="80"/>
      <c r="AA302" s="80"/>
      <c r="AB302" s="80"/>
      <c r="AC302" s="80"/>
      <c r="AD302" s="80"/>
      <c r="AE302" s="80"/>
      <c r="AF302" s="80"/>
      <c r="AG302" s="80"/>
      <c r="AH302" s="80"/>
    </row>
    <row r="303" spans="1:34" ht="15.75" customHeight="1">
      <c r="A303" s="80"/>
      <c r="B303" s="80"/>
      <c r="C303" s="80"/>
      <c r="D303" s="80"/>
      <c r="E303" s="80"/>
      <c r="F303" s="96"/>
      <c r="G303" s="96"/>
      <c r="H303" s="97"/>
      <c r="I303" s="80"/>
      <c r="J303" s="80"/>
      <c r="K303" s="80"/>
      <c r="L303" s="80"/>
      <c r="M303" s="80"/>
      <c r="N303" s="80"/>
      <c r="O303" s="80"/>
      <c r="P303" s="80"/>
      <c r="Q303" s="80"/>
      <c r="R303" s="80"/>
      <c r="S303" s="80"/>
      <c r="T303" s="80"/>
      <c r="U303" s="80"/>
      <c r="V303" s="80"/>
      <c r="W303" s="80"/>
      <c r="X303" s="80"/>
      <c r="Y303" s="80"/>
      <c r="Z303" s="80"/>
      <c r="AA303" s="80"/>
      <c r="AB303" s="80"/>
      <c r="AC303" s="80"/>
      <c r="AD303" s="80"/>
      <c r="AE303" s="80"/>
      <c r="AF303" s="80"/>
      <c r="AG303" s="80"/>
      <c r="AH303" s="80"/>
    </row>
    <row r="304" spans="1:34" ht="15.75" customHeight="1">
      <c r="A304" s="80"/>
      <c r="B304" s="80"/>
      <c r="C304" s="80"/>
      <c r="D304" s="80"/>
      <c r="E304" s="80"/>
      <c r="F304" s="96"/>
      <c r="G304" s="96"/>
      <c r="H304" s="97"/>
      <c r="I304" s="80"/>
      <c r="J304" s="80"/>
      <c r="K304" s="80"/>
      <c r="L304" s="80"/>
      <c r="M304" s="80"/>
      <c r="N304" s="80"/>
      <c r="O304" s="80"/>
      <c r="P304" s="80"/>
      <c r="Q304" s="80"/>
      <c r="R304" s="80"/>
      <c r="S304" s="80"/>
      <c r="T304" s="80"/>
      <c r="U304" s="80"/>
      <c r="V304" s="80"/>
      <c r="W304" s="80"/>
      <c r="X304" s="80"/>
      <c r="Y304" s="80"/>
      <c r="Z304" s="80"/>
      <c r="AA304" s="80"/>
      <c r="AB304" s="80"/>
      <c r="AC304" s="80"/>
      <c r="AD304" s="80"/>
      <c r="AE304" s="80"/>
      <c r="AF304" s="80"/>
      <c r="AG304" s="80"/>
      <c r="AH304" s="80"/>
    </row>
    <row r="305" spans="1:34" ht="15.75" customHeight="1">
      <c r="A305" s="80"/>
      <c r="B305" s="80"/>
      <c r="C305" s="80"/>
      <c r="D305" s="80"/>
      <c r="E305" s="80"/>
      <c r="F305" s="96"/>
      <c r="G305" s="96"/>
      <c r="H305" s="97"/>
      <c r="I305" s="80"/>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c r="AG305" s="80"/>
      <c r="AH305" s="80"/>
    </row>
    <row r="306" spans="1:34" ht="15.75" customHeight="1">
      <c r="A306" s="80"/>
      <c r="B306" s="80"/>
      <c r="C306" s="80"/>
      <c r="D306" s="80"/>
      <c r="E306" s="80"/>
      <c r="F306" s="96"/>
      <c r="G306" s="96"/>
      <c r="H306" s="97"/>
      <c r="I306" s="80"/>
      <c r="J306" s="80"/>
      <c r="K306" s="80"/>
      <c r="L306" s="80"/>
      <c r="M306" s="80"/>
      <c r="N306" s="80"/>
      <c r="O306" s="80"/>
      <c r="P306" s="80"/>
      <c r="Q306" s="80"/>
      <c r="R306" s="80"/>
      <c r="S306" s="80"/>
      <c r="T306" s="80"/>
      <c r="U306" s="80"/>
      <c r="V306" s="80"/>
      <c r="W306" s="80"/>
      <c r="X306" s="80"/>
      <c r="Y306" s="80"/>
      <c r="Z306" s="80"/>
      <c r="AA306" s="80"/>
      <c r="AB306" s="80"/>
      <c r="AC306" s="80"/>
      <c r="AD306" s="80"/>
      <c r="AE306" s="80"/>
      <c r="AF306" s="80"/>
      <c r="AG306" s="80"/>
      <c r="AH306" s="80"/>
    </row>
    <row r="307" spans="1:34" ht="15.75" customHeight="1">
      <c r="A307" s="80"/>
      <c r="B307" s="80"/>
      <c r="C307" s="80"/>
      <c r="D307" s="80"/>
      <c r="E307" s="80"/>
      <c r="F307" s="96"/>
      <c r="G307" s="96"/>
      <c r="H307" s="97"/>
      <c r="I307" s="80"/>
      <c r="J307" s="80"/>
      <c r="K307" s="80"/>
      <c r="L307" s="80"/>
      <c r="M307" s="80"/>
      <c r="N307" s="80"/>
      <c r="O307" s="80"/>
      <c r="P307" s="80"/>
      <c r="Q307" s="80"/>
      <c r="R307" s="80"/>
      <c r="S307" s="80"/>
      <c r="T307" s="80"/>
      <c r="U307" s="80"/>
      <c r="V307" s="80"/>
      <c r="W307" s="80"/>
      <c r="X307" s="80"/>
      <c r="Y307" s="80"/>
      <c r="Z307" s="80"/>
      <c r="AA307" s="80"/>
      <c r="AB307" s="80"/>
      <c r="AC307" s="80"/>
      <c r="AD307" s="80"/>
      <c r="AE307" s="80"/>
      <c r="AF307" s="80"/>
      <c r="AG307" s="80"/>
      <c r="AH307" s="80"/>
    </row>
    <row r="308" spans="1:34" ht="15.75" customHeight="1">
      <c r="A308" s="80"/>
      <c r="B308" s="80"/>
      <c r="C308" s="80"/>
      <c r="D308" s="80"/>
      <c r="E308" s="80"/>
      <c r="F308" s="96"/>
      <c r="G308" s="96"/>
      <c r="H308" s="97"/>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row>
    <row r="309" spans="1:34" ht="15.75" customHeight="1">
      <c r="A309" s="80"/>
      <c r="B309" s="80"/>
      <c r="C309" s="80"/>
      <c r="D309" s="80"/>
      <c r="E309" s="80"/>
      <c r="F309" s="96"/>
      <c r="G309" s="96"/>
      <c r="H309" s="97"/>
      <c r="I309" s="80"/>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c r="AH309" s="80"/>
    </row>
    <row r="310" spans="1:34" ht="15.75" customHeight="1">
      <c r="A310" s="80"/>
      <c r="B310" s="80"/>
      <c r="C310" s="80"/>
      <c r="D310" s="80"/>
      <c r="E310" s="80"/>
      <c r="F310" s="96"/>
      <c r="G310" s="96"/>
      <c r="H310" s="97"/>
      <c r="I310" s="80"/>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c r="AG310" s="80"/>
      <c r="AH310" s="80"/>
    </row>
    <row r="311" spans="1:34" ht="15.75" customHeight="1">
      <c r="A311" s="80"/>
      <c r="B311" s="80"/>
      <c r="C311" s="80"/>
      <c r="D311" s="80"/>
      <c r="E311" s="80"/>
      <c r="F311" s="96"/>
      <c r="G311" s="96"/>
      <c r="H311" s="97"/>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row>
    <row r="312" spans="1:34" ht="15.75" customHeight="1">
      <c r="A312" s="80"/>
      <c r="B312" s="80"/>
      <c r="C312" s="80"/>
      <c r="D312" s="80"/>
      <c r="E312" s="80"/>
      <c r="F312" s="96"/>
      <c r="G312" s="96"/>
      <c r="H312" s="97"/>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0"/>
    </row>
    <row r="313" spans="1:34" ht="15.75" customHeight="1">
      <c r="A313" s="80"/>
      <c r="B313" s="80"/>
      <c r="C313" s="80"/>
      <c r="D313" s="80"/>
      <c r="E313" s="80"/>
      <c r="F313" s="96"/>
      <c r="G313" s="96"/>
      <c r="H313" s="97"/>
      <c r="I313" s="80"/>
      <c r="J313" s="80"/>
      <c r="K313" s="80"/>
      <c r="L313" s="80"/>
      <c r="M313" s="80"/>
      <c r="N313" s="80"/>
      <c r="O313" s="80"/>
      <c r="P313" s="80"/>
      <c r="Q313" s="80"/>
      <c r="R313" s="80"/>
      <c r="S313" s="80"/>
      <c r="T313" s="80"/>
      <c r="U313" s="80"/>
      <c r="V313" s="80"/>
      <c r="W313" s="80"/>
      <c r="X313" s="80"/>
      <c r="Y313" s="80"/>
      <c r="Z313" s="80"/>
      <c r="AA313" s="80"/>
      <c r="AB313" s="80"/>
      <c r="AC313" s="80"/>
      <c r="AD313" s="80"/>
      <c r="AE313" s="80"/>
      <c r="AF313" s="80"/>
      <c r="AG313" s="80"/>
      <c r="AH313" s="80"/>
    </row>
    <row r="314" spans="1:34" ht="15.75" customHeight="1">
      <c r="A314" s="80"/>
      <c r="B314" s="80"/>
      <c r="C314" s="80"/>
      <c r="D314" s="80"/>
      <c r="E314" s="80"/>
      <c r="F314" s="96"/>
      <c r="G314" s="96"/>
      <c r="H314" s="97"/>
      <c r="I314" s="80"/>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c r="AG314" s="80"/>
      <c r="AH314" s="80"/>
    </row>
    <row r="315" spans="1:34" ht="15.75" customHeight="1">
      <c r="A315" s="80"/>
      <c r="B315" s="80"/>
      <c r="C315" s="80"/>
      <c r="D315" s="80"/>
      <c r="E315" s="80"/>
      <c r="F315" s="96"/>
      <c r="G315" s="96"/>
      <c r="H315" s="97"/>
      <c r="I315" s="80"/>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c r="AH315" s="80"/>
    </row>
    <row r="316" spans="1:34" ht="15.75" customHeight="1">
      <c r="A316" s="80"/>
      <c r="B316" s="80"/>
      <c r="C316" s="80"/>
      <c r="D316" s="80"/>
      <c r="E316" s="80"/>
      <c r="F316" s="96"/>
      <c r="G316" s="96"/>
      <c r="H316" s="97"/>
      <c r="I316" s="80"/>
      <c r="J316" s="80"/>
      <c r="K316" s="80"/>
      <c r="L316" s="80"/>
      <c r="M316" s="80"/>
      <c r="N316" s="80"/>
      <c r="O316" s="80"/>
      <c r="P316" s="80"/>
      <c r="Q316" s="80"/>
      <c r="R316" s="80"/>
      <c r="S316" s="80"/>
      <c r="T316" s="80"/>
      <c r="U316" s="80"/>
      <c r="V316" s="80"/>
      <c r="W316" s="80"/>
      <c r="X316" s="80"/>
      <c r="Y316" s="80"/>
      <c r="Z316" s="80"/>
      <c r="AA316" s="80"/>
      <c r="AB316" s="80"/>
      <c r="AC316" s="80"/>
      <c r="AD316" s="80"/>
      <c r="AE316" s="80"/>
      <c r="AF316" s="80"/>
      <c r="AG316" s="80"/>
      <c r="AH316" s="80"/>
    </row>
    <row r="317" spans="1:34" ht="15.75" customHeight="1">
      <c r="A317" s="80"/>
      <c r="B317" s="80"/>
      <c r="C317" s="80"/>
      <c r="D317" s="80"/>
      <c r="E317" s="80"/>
      <c r="F317" s="96"/>
      <c r="G317" s="96"/>
      <c r="H317" s="97"/>
      <c r="I317" s="80"/>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c r="AG317" s="80"/>
      <c r="AH317" s="80"/>
    </row>
    <row r="318" spans="1:34" ht="15.75" customHeight="1">
      <c r="A318" s="80"/>
      <c r="B318" s="80"/>
      <c r="C318" s="80"/>
      <c r="D318" s="80"/>
      <c r="E318" s="80"/>
      <c r="F318" s="96"/>
      <c r="G318" s="96"/>
      <c r="H318" s="97"/>
      <c r="I318" s="80"/>
      <c r="J318" s="80"/>
      <c r="K318" s="80"/>
      <c r="L318" s="80"/>
      <c r="M318" s="80"/>
      <c r="N318" s="80"/>
      <c r="O318" s="80"/>
      <c r="P318" s="80"/>
      <c r="Q318" s="80"/>
      <c r="R318" s="80"/>
      <c r="S318" s="80"/>
      <c r="T318" s="80"/>
      <c r="U318" s="80"/>
      <c r="V318" s="80"/>
      <c r="W318" s="80"/>
      <c r="X318" s="80"/>
      <c r="Y318" s="80"/>
      <c r="Z318" s="80"/>
      <c r="AA318" s="80"/>
      <c r="AB318" s="80"/>
      <c r="AC318" s="80"/>
      <c r="AD318" s="80"/>
      <c r="AE318" s="80"/>
      <c r="AF318" s="80"/>
      <c r="AG318" s="80"/>
      <c r="AH318" s="80"/>
    </row>
    <row r="319" spans="1:34" ht="15.75" customHeight="1">
      <c r="A319" s="80"/>
      <c r="B319" s="80"/>
      <c r="C319" s="80"/>
      <c r="D319" s="80"/>
      <c r="E319" s="80"/>
      <c r="F319" s="96"/>
      <c r="G319" s="96"/>
      <c r="H319" s="97"/>
      <c r="I319" s="80"/>
      <c r="J319" s="80"/>
      <c r="K319" s="80"/>
      <c r="L319" s="80"/>
      <c r="M319" s="80"/>
      <c r="N319" s="80"/>
      <c r="O319" s="80"/>
      <c r="P319" s="80"/>
      <c r="Q319" s="80"/>
      <c r="R319" s="80"/>
      <c r="S319" s="80"/>
      <c r="T319" s="80"/>
      <c r="U319" s="80"/>
      <c r="V319" s="80"/>
      <c r="W319" s="80"/>
      <c r="X319" s="80"/>
      <c r="Y319" s="80"/>
      <c r="Z319" s="80"/>
      <c r="AA319" s="80"/>
      <c r="AB319" s="80"/>
      <c r="AC319" s="80"/>
      <c r="AD319" s="80"/>
      <c r="AE319" s="80"/>
      <c r="AF319" s="80"/>
      <c r="AG319" s="80"/>
      <c r="AH319" s="80"/>
    </row>
    <row r="320" spans="1:34" ht="15.75" customHeight="1">
      <c r="A320" s="80"/>
      <c r="B320" s="80"/>
      <c r="C320" s="80"/>
      <c r="D320" s="80"/>
      <c r="E320" s="80"/>
      <c r="F320" s="96"/>
      <c r="G320" s="96"/>
      <c r="H320" s="97"/>
      <c r="I320" s="80"/>
      <c r="J320" s="80"/>
      <c r="K320" s="80"/>
      <c r="L320" s="80"/>
      <c r="M320" s="80"/>
      <c r="N320" s="80"/>
      <c r="O320" s="80"/>
      <c r="P320" s="80"/>
      <c r="Q320" s="80"/>
      <c r="R320" s="80"/>
      <c r="S320" s="80"/>
      <c r="T320" s="80"/>
      <c r="U320" s="80"/>
      <c r="V320" s="80"/>
      <c r="W320" s="80"/>
      <c r="X320" s="80"/>
      <c r="Y320" s="80"/>
      <c r="Z320" s="80"/>
      <c r="AA320" s="80"/>
      <c r="AB320" s="80"/>
      <c r="AC320" s="80"/>
      <c r="AD320" s="80"/>
      <c r="AE320" s="80"/>
      <c r="AF320" s="80"/>
      <c r="AG320" s="80"/>
      <c r="AH320" s="80"/>
    </row>
    <row r="321" spans="1:34" ht="15.75" customHeight="1">
      <c r="A321" s="80"/>
      <c r="B321" s="80"/>
      <c r="C321" s="80"/>
      <c r="D321" s="80"/>
      <c r="E321" s="80"/>
      <c r="F321" s="96"/>
      <c r="G321" s="96"/>
      <c r="H321" s="97"/>
      <c r="I321" s="80"/>
      <c r="J321" s="80"/>
      <c r="K321" s="80"/>
      <c r="L321" s="80"/>
      <c r="M321" s="80"/>
      <c r="N321" s="80"/>
      <c r="O321" s="80"/>
      <c r="P321" s="80"/>
      <c r="Q321" s="80"/>
      <c r="R321" s="80"/>
      <c r="S321" s="80"/>
      <c r="T321" s="80"/>
      <c r="U321" s="80"/>
      <c r="V321" s="80"/>
      <c r="W321" s="80"/>
      <c r="X321" s="80"/>
      <c r="Y321" s="80"/>
      <c r="Z321" s="80"/>
      <c r="AA321" s="80"/>
      <c r="AB321" s="80"/>
      <c r="AC321" s="80"/>
      <c r="AD321" s="80"/>
      <c r="AE321" s="80"/>
      <c r="AF321" s="80"/>
      <c r="AG321" s="80"/>
      <c r="AH321" s="80"/>
    </row>
    <row r="322" spans="1:34" ht="15.75" customHeight="1">
      <c r="A322" s="80"/>
      <c r="B322" s="80"/>
      <c r="C322" s="80"/>
      <c r="D322" s="80"/>
      <c r="E322" s="80"/>
      <c r="F322" s="96"/>
      <c r="G322" s="96"/>
      <c r="H322" s="97"/>
      <c r="I322" s="80"/>
      <c r="J322" s="80"/>
      <c r="K322" s="80"/>
      <c r="L322" s="80"/>
      <c r="M322" s="80"/>
      <c r="N322" s="80"/>
      <c r="O322" s="80"/>
      <c r="P322" s="80"/>
      <c r="Q322" s="80"/>
      <c r="R322" s="80"/>
      <c r="S322" s="80"/>
      <c r="T322" s="80"/>
      <c r="U322" s="80"/>
      <c r="V322" s="80"/>
      <c r="W322" s="80"/>
      <c r="X322" s="80"/>
      <c r="Y322" s="80"/>
      <c r="Z322" s="80"/>
      <c r="AA322" s="80"/>
      <c r="AB322" s="80"/>
      <c r="AC322" s="80"/>
      <c r="AD322" s="80"/>
      <c r="AE322" s="80"/>
      <c r="AF322" s="80"/>
      <c r="AG322" s="80"/>
      <c r="AH322" s="80"/>
    </row>
    <row r="323" spans="1:34" ht="15.75" customHeight="1">
      <c r="A323" s="80"/>
      <c r="B323" s="80"/>
      <c r="C323" s="80"/>
      <c r="D323" s="80"/>
      <c r="E323" s="80"/>
      <c r="F323" s="96"/>
      <c r="G323" s="96"/>
      <c r="H323" s="97"/>
      <c r="I323" s="80"/>
      <c r="J323" s="80"/>
      <c r="K323" s="80"/>
      <c r="L323" s="80"/>
      <c r="M323" s="80"/>
      <c r="N323" s="80"/>
      <c r="O323" s="80"/>
      <c r="P323" s="80"/>
      <c r="Q323" s="80"/>
      <c r="R323" s="80"/>
      <c r="S323" s="80"/>
      <c r="T323" s="80"/>
      <c r="U323" s="80"/>
      <c r="V323" s="80"/>
      <c r="W323" s="80"/>
      <c r="X323" s="80"/>
      <c r="Y323" s="80"/>
      <c r="Z323" s="80"/>
      <c r="AA323" s="80"/>
      <c r="AB323" s="80"/>
      <c r="AC323" s="80"/>
      <c r="AD323" s="80"/>
      <c r="AE323" s="80"/>
      <c r="AF323" s="80"/>
      <c r="AG323" s="80"/>
      <c r="AH323" s="80"/>
    </row>
    <row r="324" spans="1:34" ht="15.75" customHeight="1">
      <c r="A324" s="80"/>
      <c r="B324" s="80"/>
      <c r="C324" s="80"/>
      <c r="D324" s="80"/>
      <c r="E324" s="80"/>
      <c r="F324" s="96"/>
      <c r="G324" s="96"/>
      <c r="H324" s="97"/>
      <c r="I324" s="80"/>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c r="AG324" s="80"/>
      <c r="AH324" s="80"/>
    </row>
    <row r="325" spans="1:34" ht="15.75" customHeight="1">
      <c r="A325" s="80"/>
      <c r="B325" s="80"/>
      <c r="C325" s="80"/>
      <c r="D325" s="80"/>
      <c r="E325" s="80"/>
      <c r="F325" s="96"/>
      <c r="G325" s="96"/>
      <c r="H325" s="97"/>
      <c r="I325" s="80"/>
      <c r="J325" s="80"/>
      <c r="K325" s="80"/>
      <c r="L325" s="80"/>
      <c r="M325" s="80"/>
      <c r="N325" s="80"/>
      <c r="O325" s="80"/>
      <c r="P325" s="80"/>
      <c r="Q325" s="80"/>
      <c r="R325" s="80"/>
      <c r="S325" s="80"/>
      <c r="T325" s="80"/>
      <c r="U325" s="80"/>
      <c r="V325" s="80"/>
      <c r="W325" s="80"/>
      <c r="X325" s="80"/>
      <c r="Y325" s="80"/>
      <c r="Z325" s="80"/>
      <c r="AA325" s="80"/>
      <c r="AB325" s="80"/>
      <c r="AC325" s="80"/>
      <c r="AD325" s="80"/>
      <c r="AE325" s="80"/>
      <c r="AF325" s="80"/>
      <c r="AG325" s="80"/>
      <c r="AH325" s="80"/>
    </row>
    <row r="326" spans="1:34" ht="15.75" customHeight="1">
      <c r="A326" s="80"/>
      <c r="B326" s="80"/>
      <c r="C326" s="80"/>
      <c r="D326" s="80"/>
      <c r="E326" s="80"/>
      <c r="F326" s="96"/>
      <c r="G326" s="96"/>
      <c r="H326" s="97"/>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80"/>
      <c r="AH326" s="80"/>
    </row>
    <row r="327" spans="1:34" ht="15.75" customHeight="1">
      <c r="A327" s="80"/>
      <c r="B327" s="80"/>
      <c r="C327" s="80"/>
      <c r="D327" s="80"/>
      <c r="E327" s="80"/>
      <c r="F327" s="96"/>
      <c r="G327" s="96"/>
      <c r="H327" s="97"/>
      <c r="I327" s="80"/>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c r="AG327" s="80"/>
      <c r="AH327" s="80"/>
    </row>
    <row r="328" spans="1:34" ht="15.75" customHeight="1">
      <c r="A328" s="80"/>
      <c r="B328" s="80"/>
      <c r="C328" s="80"/>
      <c r="D328" s="80"/>
      <c r="E328" s="80"/>
      <c r="F328" s="96"/>
      <c r="G328" s="96"/>
      <c r="H328" s="97"/>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c r="AG328" s="80"/>
      <c r="AH328" s="80"/>
    </row>
    <row r="329" spans="1:34" ht="15.75" customHeight="1">
      <c r="A329" s="80"/>
      <c r="B329" s="80"/>
      <c r="C329" s="80"/>
      <c r="D329" s="80"/>
      <c r="E329" s="80"/>
      <c r="F329" s="96"/>
      <c r="G329" s="96"/>
      <c r="H329" s="97"/>
      <c r="I329" s="80"/>
      <c r="J329" s="80"/>
      <c r="K329" s="80"/>
      <c r="L329" s="80"/>
      <c r="M329" s="80"/>
      <c r="N329" s="80"/>
      <c r="O329" s="80"/>
      <c r="P329" s="80"/>
      <c r="Q329" s="80"/>
      <c r="R329" s="80"/>
      <c r="S329" s="80"/>
      <c r="T329" s="80"/>
      <c r="U329" s="80"/>
      <c r="V329" s="80"/>
      <c r="W329" s="80"/>
      <c r="X329" s="80"/>
      <c r="Y329" s="80"/>
      <c r="Z329" s="80"/>
      <c r="AA329" s="80"/>
      <c r="AB329" s="80"/>
      <c r="AC329" s="80"/>
      <c r="AD329" s="80"/>
      <c r="AE329" s="80"/>
      <c r="AF329" s="80"/>
      <c r="AG329" s="80"/>
      <c r="AH329" s="80"/>
    </row>
    <row r="330" spans="1:34" ht="15.75" customHeight="1">
      <c r="A330" s="80"/>
      <c r="B330" s="80"/>
      <c r="C330" s="80"/>
      <c r="D330" s="80"/>
      <c r="E330" s="80"/>
      <c r="F330" s="96"/>
      <c r="G330" s="96"/>
      <c r="H330" s="97"/>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row>
    <row r="331" spans="1:34" ht="15.75" customHeight="1">
      <c r="A331" s="80"/>
      <c r="B331" s="80"/>
      <c r="C331" s="80"/>
      <c r="D331" s="80"/>
      <c r="E331" s="80"/>
      <c r="F331" s="96"/>
      <c r="G331" s="96"/>
      <c r="H331" s="97"/>
      <c r="I331" s="80"/>
      <c r="J331" s="80"/>
      <c r="K331" s="80"/>
      <c r="L331" s="80"/>
      <c r="M331" s="80"/>
      <c r="N331" s="80"/>
      <c r="O331" s="80"/>
      <c r="P331" s="80"/>
      <c r="Q331" s="80"/>
      <c r="R331" s="80"/>
      <c r="S331" s="80"/>
      <c r="T331" s="80"/>
      <c r="U331" s="80"/>
      <c r="V331" s="80"/>
      <c r="W331" s="80"/>
      <c r="X331" s="80"/>
      <c r="Y331" s="80"/>
      <c r="Z331" s="80"/>
      <c r="AA331" s="80"/>
      <c r="AB331" s="80"/>
      <c r="AC331" s="80"/>
      <c r="AD331" s="80"/>
      <c r="AE331" s="80"/>
      <c r="AF331" s="80"/>
      <c r="AG331" s="80"/>
      <c r="AH331" s="80"/>
    </row>
    <row r="332" spans="1:34" ht="15.75" customHeight="1">
      <c r="A332" s="80"/>
      <c r="B332" s="80"/>
      <c r="C332" s="80"/>
      <c r="D332" s="80"/>
      <c r="E332" s="80"/>
      <c r="F332" s="96"/>
      <c r="G332" s="96"/>
      <c r="H332" s="97"/>
      <c r="I332" s="80"/>
      <c r="J332" s="80"/>
      <c r="K332" s="80"/>
      <c r="L332" s="80"/>
      <c r="M332" s="80"/>
      <c r="N332" s="80"/>
      <c r="O332" s="80"/>
      <c r="P332" s="80"/>
      <c r="Q332" s="80"/>
      <c r="R332" s="80"/>
      <c r="S332" s="80"/>
      <c r="T332" s="80"/>
      <c r="U332" s="80"/>
      <c r="V332" s="80"/>
      <c r="W332" s="80"/>
      <c r="X332" s="80"/>
      <c r="Y332" s="80"/>
      <c r="Z332" s="80"/>
      <c r="AA332" s="80"/>
      <c r="AB332" s="80"/>
      <c r="AC332" s="80"/>
      <c r="AD332" s="80"/>
      <c r="AE332" s="80"/>
      <c r="AF332" s="80"/>
      <c r="AG332" s="80"/>
      <c r="AH332" s="80"/>
    </row>
    <row r="333" spans="1:34" ht="15.75" customHeight="1">
      <c r="A333" s="80"/>
      <c r="B333" s="80"/>
      <c r="C333" s="80"/>
      <c r="D333" s="80"/>
      <c r="E333" s="80"/>
      <c r="F333" s="96"/>
      <c r="G333" s="96"/>
      <c r="H333" s="97"/>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row>
    <row r="334" spans="1:34" ht="15.75" customHeight="1">
      <c r="A334" s="80"/>
      <c r="B334" s="80"/>
      <c r="C334" s="80"/>
      <c r="D334" s="80"/>
      <c r="E334" s="80"/>
      <c r="F334" s="96"/>
      <c r="G334" s="96"/>
      <c r="H334" s="97"/>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row>
    <row r="335" spans="1:34" ht="15.75" customHeight="1">
      <c r="A335" s="80"/>
      <c r="B335" s="80"/>
      <c r="C335" s="80"/>
      <c r="D335" s="80"/>
      <c r="E335" s="80"/>
      <c r="F335" s="96"/>
      <c r="G335" s="96"/>
      <c r="H335" s="97"/>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row>
    <row r="336" spans="1:34" ht="15.75" customHeight="1">
      <c r="A336" s="80"/>
      <c r="B336" s="80"/>
      <c r="C336" s="80"/>
      <c r="D336" s="80"/>
      <c r="E336" s="80"/>
      <c r="F336" s="96"/>
      <c r="G336" s="96"/>
      <c r="H336" s="97"/>
      <c r="I336" s="80"/>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c r="AG336" s="80"/>
      <c r="AH336" s="80"/>
    </row>
    <row r="337" spans="1:34" ht="15.75" customHeight="1">
      <c r="A337" s="80"/>
      <c r="B337" s="80"/>
      <c r="C337" s="80"/>
      <c r="D337" s="80"/>
      <c r="E337" s="80"/>
      <c r="F337" s="96"/>
      <c r="G337" s="96"/>
      <c r="H337" s="97"/>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row>
    <row r="338" spans="1:34" ht="15.75" customHeight="1">
      <c r="A338" s="80"/>
      <c r="B338" s="80"/>
      <c r="C338" s="80"/>
      <c r="D338" s="80"/>
      <c r="E338" s="80"/>
      <c r="F338" s="96"/>
      <c r="G338" s="96"/>
      <c r="H338" s="97"/>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row>
    <row r="339" spans="1:34" ht="15.75" customHeight="1">
      <c r="A339" s="80"/>
      <c r="B339" s="80"/>
      <c r="C339" s="80"/>
      <c r="D339" s="80"/>
      <c r="E339" s="80"/>
      <c r="F339" s="96"/>
      <c r="G339" s="96"/>
      <c r="H339" s="97"/>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row>
    <row r="340" spans="1:34" ht="15.75" customHeight="1">
      <c r="A340" s="80"/>
      <c r="B340" s="80"/>
      <c r="C340" s="80"/>
      <c r="D340" s="80"/>
      <c r="E340" s="80"/>
      <c r="F340" s="96"/>
      <c r="G340" s="96"/>
      <c r="H340" s="97"/>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row>
    <row r="341" spans="1:34" ht="15.75" customHeight="1">
      <c r="A341" s="80"/>
      <c r="B341" s="80"/>
      <c r="C341" s="80"/>
      <c r="D341" s="80"/>
      <c r="E341" s="80"/>
      <c r="F341" s="96"/>
      <c r="G341" s="96"/>
      <c r="H341" s="97"/>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row>
    <row r="342" spans="1:34" ht="15.75" customHeight="1">
      <c r="A342" s="80"/>
      <c r="B342" s="80"/>
      <c r="C342" s="80"/>
      <c r="D342" s="80"/>
      <c r="E342" s="80"/>
      <c r="F342" s="96"/>
      <c r="G342" s="96"/>
      <c r="H342" s="97"/>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row>
    <row r="343" spans="1:34" ht="15.75" customHeight="1">
      <c r="A343" s="80"/>
      <c r="B343" s="80"/>
      <c r="C343" s="80"/>
      <c r="D343" s="80"/>
      <c r="E343" s="80"/>
      <c r="F343" s="96"/>
      <c r="G343" s="96"/>
      <c r="H343" s="97"/>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row>
    <row r="344" spans="1:34" ht="15.75" customHeight="1">
      <c r="A344" s="80"/>
      <c r="B344" s="80"/>
      <c r="C344" s="80"/>
      <c r="D344" s="80"/>
      <c r="E344" s="80"/>
      <c r="F344" s="96"/>
      <c r="G344" s="96"/>
      <c r="H344" s="97"/>
      <c r="I344" s="80"/>
      <c r="J344" s="80"/>
      <c r="K344" s="80"/>
      <c r="L344" s="80"/>
      <c r="M344" s="80"/>
      <c r="N344" s="80"/>
      <c r="O344" s="80"/>
      <c r="P344" s="80"/>
      <c r="Q344" s="80"/>
      <c r="R344" s="80"/>
      <c r="S344" s="80"/>
      <c r="T344" s="80"/>
      <c r="U344" s="80"/>
      <c r="V344" s="80"/>
      <c r="W344" s="80"/>
      <c r="X344" s="80"/>
      <c r="Y344" s="80"/>
      <c r="Z344" s="80"/>
      <c r="AA344" s="80"/>
      <c r="AB344" s="80"/>
      <c r="AC344" s="80"/>
      <c r="AD344" s="80"/>
      <c r="AE344" s="80"/>
      <c r="AF344" s="80"/>
      <c r="AG344" s="80"/>
      <c r="AH344" s="80"/>
    </row>
    <row r="345" spans="1:34" ht="15.75" customHeight="1">
      <c r="A345" s="80"/>
      <c r="B345" s="80"/>
      <c r="C345" s="80"/>
      <c r="D345" s="80"/>
      <c r="E345" s="80"/>
      <c r="F345" s="96"/>
      <c r="G345" s="96"/>
      <c r="H345" s="97"/>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c r="AG345" s="80"/>
      <c r="AH345" s="80"/>
    </row>
    <row r="346" spans="1:34" ht="15.75" customHeight="1">
      <c r="A346" s="80"/>
      <c r="B346" s="80"/>
      <c r="C346" s="80"/>
      <c r="D346" s="80"/>
      <c r="E346" s="80"/>
      <c r="F346" s="96"/>
      <c r="G346" s="96"/>
      <c r="H346" s="97"/>
      <c r="I346" s="80"/>
      <c r="J346" s="80"/>
      <c r="K346" s="80"/>
      <c r="L346" s="80"/>
      <c r="M346" s="80"/>
      <c r="N346" s="80"/>
      <c r="O346" s="80"/>
      <c r="P346" s="80"/>
      <c r="Q346" s="80"/>
      <c r="R346" s="80"/>
      <c r="S346" s="80"/>
      <c r="T346" s="80"/>
      <c r="U346" s="80"/>
      <c r="V346" s="80"/>
      <c r="W346" s="80"/>
      <c r="X346" s="80"/>
      <c r="Y346" s="80"/>
      <c r="Z346" s="80"/>
      <c r="AA346" s="80"/>
      <c r="AB346" s="80"/>
      <c r="AC346" s="80"/>
      <c r="AD346" s="80"/>
      <c r="AE346" s="80"/>
      <c r="AF346" s="80"/>
      <c r="AG346" s="80"/>
      <c r="AH346" s="80"/>
    </row>
    <row r="347" spans="1:34" ht="15.75" customHeight="1">
      <c r="A347" s="80"/>
      <c r="B347" s="80"/>
      <c r="C347" s="80"/>
      <c r="D347" s="80"/>
      <c r="E347" s="80"/>
      <c r="F347" s="96"/>
      <c r="G347" s="96"/>
      <c r="H347" s="97"/>
      <c r="I347" s="80"/>
      <c r="J347" s="80"/>
      <c r="K347" s="80"/>
      <c r="L347" s="80"/>
      <c r="M347" s="80"/>
      <c r="N347" s="80"/>
      <c r="O347" s="80"/>
      <c r="P347" s="80"/>
      <c r="Q347" s="80"/>
      <c r="R347" s="80"/>
      <c r="S347" s="80"/>
      <c r="T347" s="80"/>
      <c r="U347" s="80"/>
      <c r="V347" s="80"/>
      <c r="W347" s="80"/>
      <c r="X347" s="80"/>
      <c r="Y347" s="80"/>
      <c r="Z347" s="80"/>
      <c r="AA347" s="80"/>
      <c r="AB347" s="80"/>
      <c r="AC347" s="80"/>
      <c r="AD347" s="80"/>
      <c r="AE347" s="80"/>
      <c r="AF347" s="80"/>
      <c r="AG347" s="80"/>
      <c r="AH347" s="80"/>
    </row>
    <row r="348" spans="1:34" ht="15.75" customHeight="1">
      <c r="A348" s="80"/>
      <c r="B348" s="80"/>
      <c r="C348" s="80"/>
      <c r="D348" s="80"/>
      <c r="E348" s="80"/>
      <c r="F348" s="96"/>
      <c r="G348" s="96"/>
      <c r="H348" s="97"/>
      <c r="I348" s="80"/>
      <c r="J348" s="80"/>
      <c r="K348" s="80"/>
      <c r="L348" s="80"/>
      <c r="M348" s="80"/>
      <c r="N348" s="80"/>
      <c r="O348" s="80"/>
      <c r="P348" s="80"/>
      <c r="Q348" s="80"/>
      <c r="R348" s="80"/>
      <c r="S348" s="80"/>
      <c r="T348" s="80"/>
      <c r="U348" s="80"/>
      <c r="V348" s="80"/>
      <c r="W348" s="80"/>
      <c r="X348" s="80"/>
      <c r="Y348" s="80"/>
      <c r="Z348" s="80"/>
      <c r="AA348" s="80"/>
      <c r="AB348" s="80"/>
      <c r="AC348" s="80"/>
      <c r="AD348" s="80"/>
      <c r="AE348" s="80"/>
      <c r="AF348" s="80"/>
      <c r="AG348" s="80"/>
      <c r="AH348" s="80"/>
    </row>
    <row r="349" spans="1:34" ht="15.75" customHeight="1">
      <c r="A349" s="80"/>
      <c r="B349" s="80"/>
      <c r="C349" s="80"/>
      <c r="D349" s="80"/>
      <c r="E349" s="80"/>
      <c r="F349" s="96"/>
      <c r="G349" s="96"/>
      <c r="H349" s="97"/>
      <c r="I349" s="80"/>
      <c r="J349" s="80"/>
      <c r="K349" s="80"/>
      <c r="L349" s="80"/>
      <c r="M349" s="80"/>
      <c r="N349" s="80"/>
      <c r="O349" s="80"/>
      <c r="P349" s="80"/>
      <c r="Q349" s="80"/>
      <c r="R349" s="80"/>
      <c r="S349" s="80"/>
      <c r="T349" s="80"/>
      <c r="U349" s="80"/>
      <c r="V349" s="80"/>
      <c r="W349" s="80"/>
      <c r="X349" s="80"/>
      <c r="Y349" s="80"/>
      <c r="Z349" s="80"/>
      <c r="AA349" s="80"/>
      <c r="AB349" s="80"/>
      <c r="AC349" s="80"/>
      <c r="AD349" s="80"/>
      <c r="AE349" s="80"/>
      <c r="AF349" s="80"/>
      <c r="AG349" s="80"/>
      <c r="AH349" s="80"/>
    </row>
    <row r="350" spans="1:34" ht="15.75" customHeight="1">
      <c r="A350" s="80"/>
      <c r="B350" s="80"/>
      <c r="C350" s="80"/>
      <c r="D350" s="80"/>
      <c r="E350" s="80"/>
      <c r="F350" s="96"/>
      <c r="G350" s="96"/>
      <c r="H350" s="97"/>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row>
    <row r="351" spans="1:34" ht="15.75" customHeight="1">
      <c r="A351" s="80"/>
      <c r="B351" s="80"/>
      <c r="C351" s="80"/>
      <c r="D351" s="80"/>
      <c r="E351" s="80"/>
      <c r="F351" s="96"/>
      <c r="G351" s="96"/>
      <c r="H351" s="97"/>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row>
    <row r="352" spans="1:34" ht="15.75" customHeight="1">
      <c r="A352" s="80"/>
      <c r="B352" s="80"/>
      <c r="C352" s="80"/>
      <c r="D352" s="80"/>
      <c r="E352" s="80"/>
      <c r="F352" s="96"/>
      <c r="G352" s="96"/>
      <c r="H352" s="97"/>
      <c r="I352" s="80"/>
      <c r="J352" s="80"/>
      <c r="K352" s="80"/>
      <c r="L352" s="80"/>
      <c r="M352" s="80"/>
      <c r="N352" s="80"/>
      <c r="O352" s="80"/>
      <c r="P352" s="80"/>
      <c r="Q352" s="80"/>
      <c r="R352" s="80"/>
      <c r="S352" s="80"/>
      <c r="T352" s="80"/>
      <c r="U352" s="80"/>
      <c r="V352" s="80"/>
      <c r="W352" s="80"/>
      <c r="X352" s="80"/>
      <c r="Y352" s="80"/>
      <c r="Z352" s="80"/>
      <c r="AA352" s="80"/>
      <c r="AB352" s="80"/>
      <c r="AC352" s="80"/>
      <c r="AD352" s="80"/>
      <c r="AE352" s="80"/>
      <c r="AF352" s="80"/>
      <c r="AG352" s="80"/>
      <c r="AH352" s="80"/>
    </row>
    <row r="353" spans="1:34" ht="15.75" customHeight="1">
      <c r="A353" s="80"/>
      <c r="B353" s="80"/>
      <c r="C353" s="80"/>
      <c r="D353" s="80"/>
      <c r="E353" s="80"/>
      <c r="F353" s="96"/>
      <c r="G353" s="96"/>
      <c r="H353" s="97"/>
      <c r="I353" s="80"/>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c r="AH353" s="80"/>
    </row>
    <row r="354" spans="1:34" ht="15.75" customHeight="1">
      <c r="A354" s="80"/>
      <c r="B354" s="80"/>
      <c r="C354" s="80"/>
      <c r="D354" s="80"/>
      <c r="E354" s="80"/>
      <c r="F354" s="96"/>
      <c r="G354" s="96"/>
      <c r="H354" s="97"/>
      <c r="I354" s="80"/>
      <c r="J354" s="80"/>
      <c r="K354" s="80"/>
      <c r="L354" s="80"/>
      <c r="M354" s="80"/>
      <c r="N354" s="80"/>
      <c r="O354" s="80"/>
      <c r="P354" s="80"/>
      <c r="Q354" s="80"/>
      <c r="R354" s="80"/>
      <c r="S354" s="80"/>
      <c r="T354" s="80"/>
      <c r="U354" s="80"/>
      <c r="V354" s="80"/>
      <c r="W354" s="80"/>
      <c r="X354" s="80"/>
      <c r="Y354" s="80"/>
      <c r="Z354" s="80"/>
      <c r="AA354" s="80"/>
      <c r="AB354" s="80"/>
      <c r="AC354" s="80"/>
      <c r="AD354" s="80"/>
      <c r="AE354" s="80"/>
      <c r="AF354" s="80"/>
      <c r="AG354" s="80"/>
      <c r="AH354" s="80"/>
    </row>
    <row r="355" spans="1:34" ht="15.75" customHeight="1">
      <c r="A355" s="80"/>
      <c r="B355" s="80"/>
      <c r="C355" s="80"/>
      <c r="D355" s="80"/>
      <c r="E355" s="80"/>
      <c r="F355" s="96"/>
      <c r="G355" s="96"/>
      <c r="H355" s="97"/>
      <c r="I355" s="80"/>
      <c r="J355" s="80"/>
      <c r="K355" s="80"/>
      <c r="L355" s="80"/>
      <c r="M355" s="80"/>
      <c r="N355" s="80"/>
      <c r="O355" s="80"/>
      <c r="P355" s="80"/>
      <c r="Q355" s="80"/>
      <c r="R355" s="80"/>
      <c r="S355" s="80"/>
      <c r="T355" s="80"/>
      <c r="U355" s="80"/>
      <c r="V355" s="80"/>
      <c r="W355" s="80"/>
      <c r="X355" s="80"/>
      <c r="Y355" s="80"/>
      <c r="Z355" s="80"/>
      <c r="AA355" s="80"/>
      <c r="AB355" s="80"/>
      <c r="AC355" s="80"/>
      <c r="AD355" s="80"/>
      <c r="AE355" s="80"/>
      <c r="AF355" s="80"/>
      <c r="AG355" s="80"/>
      <c r="AH355" s="80"/>
    </row>
    <row r="356" spans="1:34" ht="15.75" customHeight="1">
      <c r="A356" s="80"/>
      <c r="B356" s="80"/>
      <c r="C356" s="80"/>
      <c r="D356" s="80"/>
      <c r="E356" s="80"/>
      <c r="F356" s="96"/>
      <c r="G356" s="96"/>
      <c r="H356" s="97"/>
      <c r="I356" s="80"/>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c r="AG356" s="80"/>
      <c r="AH356" s="80"/>
    </row>
    <row r="357" spans="1:34" ht="15.75" customHeight="1">
      <c r="A357" s="80"/>
      <c r="B357" s="80"/>
      <c r="C357" s="80"/>
      <c r="D357" s="80"/>
      <c r="E357" s="80"/>
      <c r="F357" s="96"/>
      <c r="G357" s="96"/>
      <c r="H357" s="97"/>
      <c r="I357" s="80"/>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c r="AG357" s="80"/>
      <c r="AH357" s="80"/>
    </row>
    <row r="358" spans="1:34" ht="15.75" customHeight="1">
      <c r="A358" s="80"/>
      <c r="B358" s="80"/>
      <c r="C358" s="80"/>
      <c r="D358" s="80"/>
      <c r="E358" s="80"/>
      <c r="F358" s="96"/>
      <c r="G358" s="96"/>
      <c r="H358" s="97"/>
      <c r="I358" s="80"/>
      <c r="J358" s="80"/>
      <c r="K358" s="80"/>
      <c r="L358" s="80"/>
      <c r="M358" s="80"/>
      <c r="N358" s="80"/>
      <c r="O358" s="80"/>
      <c r="P358" s="80"/>
      <c r="Q358" s="80"/>
      <c r="R358" s="80"/>
      <c r="S358" s="80"/>
      <c r="T358" s="80"/>
      <c r="U358" s="80"/>
      <c r="V358" s="80"/>
      <c r="W358" s="80"/>
      <c r="X358" s="80"/>
      <c r="Y358" s="80"/>
      <c r="Z358" s="80"/>
      <c r="AA358" s="80"/>
      <c r="AB358" s="80"/>
      <c r="AC358" s="80"/>
      <c r="AD358" s="80"/>
      <c r="AE358" s="80"/>
      <c r="AF358" s="80"/>
      <c r="AG358" s="80"/>
      <c r="AH358" s="80"/>
    </row>
    <row r="359" spans="1:34" ht="15.75" customHeight="1">
      <c r="A359" s="80"/>
      <c r="B359" s="80"/>
      <c r="C359" s="80"/>
      <c r="D359" s="80"/>
      <c r="E359" s="80"/>
      <c r="F359" s="96"/>
      <c r="G359" s="96"/>
      <c r="H359" s="97"/>
      <c r="I359" s="80"/>
      <c r="J359" s="80"/>
      <c r="K359" s="80"/>
      <c r="L359" s="80"/>
      <c r="M359" s="80"/>
      <c r="N359" s="80"/>
      <c r="O359" s="80"/>
      <c r="P359" s="80"/>
      <c r="Q359" s="80"/>
      <c r="R359" s="80"/>
      <c r="S359" s="80"/>
      <c r="T359" s="80"/>
      <c r="U359" s="80"/>
      <c r="V359" s="80"/>
      <c r="W359" s="80"/>
      <c r="X359" s="80"/>
      <c r="Y359" s="80"/>
      <c r="Z359" s="80"/>
      <c r="AA359" s="80"/>
      <c r="AB359" s="80"/>
      <c r="AC359" s="80"/>
      <c r="AD359" s="80"/>
      <c r="AE359" s="80"/>
      <c r="AF359" s="80"/>
      <c r="AG359" s="80"/>
      <c r="AH359" s="80"/>
    </row>
    <row r="360" spans="1:34" ht="15.75" customHeight="1">
      <c r="A360" s="80"/>
      <c r="B360" s="80"/>
      <c r="C360" s="80"/>
      <c r="D360" s="80"/>
      <c r="E360" s="80"/>
      <c r="F360" s="96"/>
      <c r="G360" s="96"/>
      <c r="H360" s="97"/>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80"/>
      <c r="AH360" s="80"/>
    </row>
    <row r="361" spans="1:34" ht="15.75" customHeight="1">
      <c r="A361" s="80"/>
      <c r="B361" s="80"/>
      <c r="C361" s="80"/>
      <c r="D361" s="80"/>
      <c r="E361" s="80"/>
      <c r="F361" s="96"/>
      <c r="G361" s="96"/>
      <c r="H361" s="97"/>
      <c r="I361" s="80"/>
      <c r="J361" s="80"/>
      <c r="K361" s="80"/>
      <c r="L361" s="80"/>
      <c r="M361" s="80"/>
      <c r="N361" s="80"/>
      <c r="O361" s="80"/>
      <c r="P361" s="80"/>
      <c r="Q361" s="80"/>
      <c r="R361" s="80"/>
      <c r="S361" s="80"/>
      <c r="T361" s="80"/>
      <c r="U361" s="80"/>
      <c r="V361" s="80"/>
      <c r="W361" s="80"/>
      <c r="X361" s="80"/>
      <c r="Y361" s="80"/>
      <c r="Z361" s="80"/>
      <c r="AA361" s="80"/>
      <c r="AB361" s="80"/>
      <c r="AC361" s="80"/>
      <c r="AD361" s="80"/>
      <c r="AE361" s="80"/>
      <c r="AF361" s="80"/>
      <c r="AG361" s="80"/>
      <c r="AH361" s="80"/>
    </row>
    <row r="362" spans="1:34" ht="15.75" customHeight="1">
      <c r="A362" s="80"/>
      <c r="B362" s="80"/>
      <c r="C362" s="80"/>
      <c r="D362" s="80"/>
      <c r="E362" s="80"/>
      <c r="F362" s="96"/>
      <c r="G362" s="96"/>
      <c r="H362" s="97"/>
      <c r="I362" s="80"/>
      <c r="J362" s="80"/>
      <c r="K362" s="80"/>
      <c r="L362" s="80"/>
      <c r="M362" s="80"/>
      <c r="N362" s="80"/>
      <c r="O362" s="80"/>
      <c r="P362" s="80"/>
      <c r="Q362" s="80"/>
      <c r="R362" s="80"/>
      <c r="S362" s="80"/>
      <c r="T362" s="80"/>
      <c r="U362" s="80"/>
      <c r="V362" s="80"/>
      <c r="W362" s="80"/>
      <c r="X362" s="80"/>
      <c r="Y362" s="80"/>
      <c r="Z362" s="80"/>
      <c r="AA362" s="80"/>
      <c r="AB362" s="80"/>
      <c r="AC362" s="80"/>
      <c r="AD362" s="80"/>
      <c r="AE362" s="80"/>
      <c r="AF362" s="80"/>
      <c r="AG362" s="80"/>
      <c r="AH362" s="80"/>
    </row>
    <row r="363" spans="1:34" ht="15.75" customHeight="1">
      <c r="A363" s="80"/>
      <c r="B363" s="80"/>
      <c r="C363" s="80"/>
      <c r="D363" s="80"/>
      <c r="E363" s="80"/>
      <c r="F363" s="96"/>
      <c r="G363" s="96"/>
      <c r="H363" s="97"/>
      <c r="I363" s="80"/>
      <c r="J363" s="80"/>
      <c r="K363" s="80"/>
      <c r="L363" s="80"/>
      <c r="M363" s="80"/>
      <c r="N363" s="80"/>
      <c r="O363" s="80"/>
      <c r="P363" s="80"/>
      <c r="Q363" s="80"/>
      <c r="R363" s="80"/>
      <c r="S363" s="80"/>
      <c r="T363" s="80"/>
      <c r="U363" s="80"/>
      <c r="V363" s="80"/>
      <c r="W363" s="80"/>
      <c r="X363" s="80"/>
      <c r="Y363" s="80"/>
      <c r="Z363" s="80"/>
      <c r="AA363" s="80"/>
      <c r="AB363" s="80"/>
      <c r="AC363" s="80"/>
      <c r="AD363" s="80"/>
      <c r="AE363" s="80"/>
      <c r="AF363" s="80"/>
      <c r="AG363" s="80"/>
      <c r="AH363" s="80"/>
    </row>
    <row r="364" spans="1:34" ht="15.75" customHeight="1">
      <c r="A364" s="80"/>
      <c r="B364" s="80"/>
      <c r="C364" s="80"/>
      <c r="D364" s="80"/>
      <c r="E364" s="80"/>
      <c r="F364" s="96"/>
      <c r="G364" s="96"/>
      <c r="H364" s="97"/>
      <c r="I364" s="80"/>
      <c r="J364" s="80"/>
      <c r="K364" s="80"/>
      <c r="L364" s="80"/>
      <c r="M364" s="80"/>
      <c r="N364" s="80"/>
      <c r="O364" s="80"/>
      <c r="P364" s="80"/>
      <c r="Q364" s="80"/>
      <c r="R364" s="80"/>
      <c r="S364" s="80"/>
      <c r="T364" s="80"/>
      <c r="U364" s="80"/>
      <c r="V364" s="80"/>
      <c r="W364" s="80"/>
      <c r="X364" s="80"/>
      <c r="Y364" s="80"/>
      <c r="Z364" s="80"/>
      <c r="AA364" s="80"/>
      <c r="AB364" s="80"/>
      <c r="AC364" s="80"/>
      <c r="AD364" s="80"/>
      <c r="AE364" s="80"/>
      <c r="AF364" s="80"/>
      <c r="AG364" s="80"/>
      <c r="AH364" s="80"/>
    </row>
    <row r="365" spans="1:34" ht="15.75" customHeight="1">
      <c r="A365" s="80"/>
      <c r="B365" s="80"/>
      <c r="C365" s="80"/>
      <c r="D365" s="80"/>
      <c r="E365" s="80"/>
      <c r="F365" s="96"/>
      <c r="G365" s="96"/>
      <c r="H365" s="97"/>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0"/>
      <c r="AH365" s="80"/>
    </row>
    <row r="366" spans="1:34" ht="15.75" customHeight="1">
      <c r="A366" s="80"/>
      <c r="B366" s="80"/>
      <c r="C366" s="80"/>
      <c r="D366" s="80"/>
      <c r="E366" s="80"/>
      <c r="F366" s="96"/>
      <c r="G366" s="96"/>
      <c r="H366" s="97"/>
      <c r="I366" s="80"/>
      <c r="J366" s="80"/>
      <c r="K366" s="80"/>
      <c r="L366" s="80"/>
      <c r="M366" s="80"/>
      <c r="N366" s="80"/>
      <c r="O366" s="80"/>
      <c r="P366" s="80"/>
      <c r="Q366" s="80"/>
      <c r="R366" s="80"/>
      <c r="S366" s="80"/>
      <c r="T366" s="80"/>
      <c r="U366" s="80"/>
      <c r="V366" s="80"/>
      <c r="W366" s="80"/>
      <c r="X366" s="80"/>
      <c r="Y366" s="80"/>
      <c r="Z366" s="80"/>
      <c r="AA366" s="80"/>
      <c r="AB366" s="80"/>
      <c r="AC366" s="80"/>
      <c r="AD366" s="80"/>
      <c r="AE366" s="80"/>
      <c r="AF366" s="80"/>
      <c r="AG366" s="80"/>
      <c r="AH366" s="80"/>
    </row>
    <row r="367" spans="1:34" ht="15.75" customHeight="1">
      <c r="A367" s="80"/>
      <c r="B367" s="80"/>
      <c r="C367" s="80"/>
      <c r="D367" s="80"/>
      <c r="E367" s="80"/>
      <c r="F367" s="96"/>
      <c r="G367" s="96"/>
      <c r="H367" s="97"/>
      <c r="I367" s="80"/>
      <c r="J367" s="80"/>
      <c r="K367" s="80"/>
      <c r="L367" s="80"/>
      <c r="M367" s="80"/>
      <c r="N367" s="80"/>
      <c r="O367" s="80"/>
      <c r="P367" s="80"/>
      <c r="Q367" s="80"/>
      <c r="R367" s="80"/>
      <c r="S367" s="80"/>
      <c r="T367" s="80"/>
      <c r="U367" s="80"/>
      <c r="V367" s="80"/>
      <c r="W367" s="80"/>
      <c r="X367" s="80"/>
      <c r="Y367" s="80"/>
      <c r="Z367" s="80"/>
      <c r="AA367" s="80"/>
      <c r="AB367" s="80"/>
      <c r="AC367" s="80"/>
      <c r="AD367" s="80"/>
      <c r="AE367" s="80"/>
      <c r="AF367" s="80"/>
      <c r="AG367" s="80"/>
      <c r="AH367" s="80"/>
    </row>
    <row r="368" spans="1:34" ht="15.75" customHeight="1">
      <c r="A368" s="80"/>
      <c r="B368" s="80"/>
      <c r="C368" s="80"/>
      <c r="D368" s="80"/>
      <c r="E368" s="80"/>
      <c r="F368" s="96"/>
      <c r="G368" s="96"/>
      <c r="H368" s="97"/>
      <c r="I368" s="80"/>
      <c r="J368" s="80"/>
      <c r="K368" s="80"/>
      <c r="L368" s="80"/>
      <c r="M368" s="80"/>
      <c r="N368" s="80"/>
      <c r="O368" s="80"/>
      <c r="P368" s="80"/>
      <c r="Q368" s="80"/>
      <c r="R368" s="80"/>
      <c r="S368" s="80"/>
      <c r="T368" s="80"/>
      <c r="U368" s="80"/>
      <c r="V368" s="80"/>
      <c r="W368" s="80"/>
      <c r="X368" s="80"/>
      <c r="Y368" s="80"/>
      <c r="Z368" s="80"/>
      <c r="AA368" s="80"/>
      <c r="AB368" s="80"/>
      <c r="AC368" s="80"/>
      <c r="AD368" s="80"/>
      <c r="AE368" s="80"/>
      <c r="AF368" s="80"/>
      <c r="AG368" s="80"/>
      <c r="AH368" s="80"/>
    </row>
    <row r="369" spans="1:34" ht="15.75" customHeight="1">
      <c r="A369" s="80"/>
      <c r="B369" s="80"/>
      <c r="C369" s="80"/>
      <c r="D369" s="80"/>
      <c r="E369" s="80"/>
      <c r="F369" s="96"/>
      <c r="G369" s="96"/>
      <c r="H369" s="97"/>
      <c r="I369" s="80"/>
      <c r="J369" s="80"/>
      <c r="K369" s="80"/>
      <c r="L369" s="80"/>
      <c r="M369" s="80"/>
      <c r="N369" s="80"/>
      <c r="O369" s="80"/>
      <c r="P369" s="80"/>
      <c r="Q369" s="80"/>
      <c r="R369" s="80"/>
      <c r="S369" s="80"/>
      <c r="T369" s="80"/>
      <c r="U369" s="80"/>
      <c r="V369" s="80"/>
      <c r="W369" s="80"/>
      <c r="X369" s="80"/>
      <c r="Y369" s="80"/>
      <c r="Z369" s="80"/>
      <c r="AA369" s="80"/>
      <c r="AB369" s="80"/>
      <c r="AC369" s="80"/>
      <c r="AD369" s="80"/>
      <c r="AE369" s="80"/>
      <c r="AF369" s="80"/>
      <c r="AG369" s="80"/>
      <c r="AH369" s="80"/>
    </row>
    <row r="370" spans="1:34" ht="15.75" customHeight="1">
      <c r="A370" s="80"/>
      <c r="B370" s="80"/>
      <c r="C370" s="80"/>
      <c r="D370" s="80"/>
      <c r="E370" s="80"/>
      <c r="F370" s="96"/>
      <c r="G370" s="96"/>
      <c r="H370" s="97"/>
      <c r="I370" s="80"/>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c r="AG370" s="80"/>
      <c r="AH370" s="80"/>
    </row>
    <row r="371" spans="1:34" ht="15.75" customHeight="1">
      <c r="A371" s="80"/>
      <c r="B371" s="80"/>
      <c r="C371" s="80"/>
      <c r="D371" s="80"/>
      <c r="E371" s="80"/>
      <c r="F371" s="96"/>
      <c r="G371" s="96"/>
      <c r="H371" s="97"/>
      <c r="I371" s="80"/>
      <c r="J371" s="80"/>
      <c r="K371" s="80"/>
      <c r="L371" s="80"/>
      <c r="M371" s="80"/>
      <c r="N371" s="80"/>
      <c r="O371" s="80"/>
      <c r="P371" s="80"/>
      <c r="Q371" s="80"/>
      <c r="R371" s="80"/>
      <c r="S371" s="80"/>
      <c r="T371" s="80"/>
      <c r="U371" s="80"/>
      <c r="V371" s="80"/>
      <c r="W371" s="80"/>
      <c r="X371" s="80"/>
      <c r="Y371" s="80"/>
      <c r="Z371" s="80"/>
      <c r="AA371" s="80"/>
      <c r="AB371" s="80"/>
      <c r="AC371" s="80"/>
      <c r="AD371" s="80"/>
      <c r="AE371" s="80"/>
      <c r="AF371" s="80"/>
      <c r="AG371" s="80"/>
      <c r="AH371" s="80"/>
    </row>
    <row r="372" spans="1:34" ht="15.75" customHeight="1">
      <c r="A372" s="80"/>
      <c r="B372" s="80"/>
      <c r="C372" s="80"/>
      <c r="D372" s="80"/>
      <c r="E372" s="80"/>
      <c r="F372" s="96"/>
      <c r="G372" s="96"/>
      <c r="H372" s="97"/>
      <c r="I372" s="80"/>
      <c r="J372" s="80"/>
      <c r="K372" s="80"/>
      <c r="L372" s="80"/>
      <c r="M372" s="80"/>
      <c r="N372" s="80"/>
      <c r="O372" s="80"/>
      <c r="P372" s="80"/>
      <c r="Q372" s="80"/>
      <c r="R372" s="80"/>
      <c r="S372" s="80"/>
      <c r="T372" s="80"/>
      <c r="U372" s="80"/>
      <c r="V372" s="80"/>
      <c r="W372" s="80"/>
      <c r="X372" s="80"/>
      <c r="Y372" s="80"/>
      <c r="Z372" s="80"/>
      <c r="AA372" s="80"/>
      <c r="AB372" s="80"/>
      <c r="AC372" s="80"/>
      <c r="AD372" s="80"/>
      <c r="AE372" s="80"/>
      <c r="AF372" s="80"/>
      <c r="AG372" s="80"/>
      <c r="AH372" s="80"/>
    </row>
    <row r="373" spans="1:34" ht="15.75" customHeight="1">
      <c r="A373" s="80"/>
      <c r="B373" s="80"/>
      <c r="C373" s="80"/>
      <c r="D373" s="80"/>
      <c r="E373" s="80"/>
      <c r="F373" s="96"/>
      <c r="G373" s="96"/>
      <c r="H373" s="97"/>
      <c r="I373" s="80"/>
      <c r="J373" s="80"/>
      <c r="K373" s="80"/>
      <c r="L373" s="80"/>
      <c r="M373" s="80"/>
      <c r="N373" s="80"/>
      <c r="O373" s="80"/>
      <c r="P373" s="80"/>
      <c r="Q373" s="80"/>
      <c r="R373" s="80"/>
      <c r="S373" s="80"/>
      <c r="T373" s="80"/>
      <c r="U373" s="80"/>
      <c r="V373" s="80"/>
      <c r="W373" s="80"/>
      <c r="X373" s="80"/>
      <c r="Y373" s="80"/>
      <c r="Z373" s="80"/>
      <c r="AA373" s="80"/>
      <c r="AB373" s="80"/>
      <c r="AC373" s="80"/>
      <c r="AD373" s="80"/>
      <c r="AE373" s="80"/>
      <c r="AF373" s="80"/>
      <c r="AG373" s="80"/>
      <c r="AH373" s="80"/>
    </row>
    <row r="374" spans="1:34" ht="15.75" customHeight="1">
      <c r="A374" s="80"/>
      <c r="B374" s="80"/>
      <c r="C374" s="80"/>
      <c r="D374" s="80"/>
      <c r="E374" s="80"/>
      <c r="F374" s="96"/>
      <c r="G374" s="96"/>
      <c r="H374" s="97"/>
      <c r="I374" s="80"/>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c r="AG374" s="80"/>
      <c r="AH374" s="80"/>
    </row>
    <row r="375" spans="1:34" ht="15.75" customHeight="1">
      <c r="A375" s="80"/>
      <c r="B375" s="80"/>
      <c r="C375" s="80"/>
      <c r="D375" s="80"/>
      <c r="E375" s="80"/>
      <c r="F375" s="96"/>
      <c r="G375" s="96"/>
      <c r="H375" s="97"/>
      <c r="I375" s="80"/>
      <c r="J375" s="80"/>
      <c r="K375" s="80"/>
      <c r="L375" s="80"/>
      <c r="M375" s="80"/>
      <c r="N375" s="80"/>
      <c r="O375" s="80"/>
      <c r="P375" s="80"/>
      <c r="Q375" s="80"/>
      <c r="R375" s="80"/>
      <c r="S375" s="80"/>
      <c r="T375" s="80"/>
      <c r="U375" s="80"/>
      <c r="V375" s="80"/>
      <c r="W375" s="80"/>
      <c r="X375" s="80"/>
      <c r="Y375" s="80"/>
      <c r="Z375" s="80"/>
      <c r="AA375" s="80"/>
      <c r="AB375" s="80"/>
      <c r="AC375" s="80"/>
      <c r="AD375" s="80"/>
      <c r="AE375" s="80"/>
      <c r="AF375" s="80"/>
      <c r="AG375" s="80"/>
      <c r="AH375" s="80"/>
    </row>
    <row r="376" spans="1:34" ht="15.75" customHeight="1">
      <c r="A376" s="80"/>
      <c r="B376" s="80"/>
      <c r="C376" s="80"/>
      <c r="D376" s="80"/>
      <c r="E376" s="80"/>
      <c r="F376" s="96"/>
      <c r="G376" s="96"/>
      <c r="H376" s="97"/>
      <c r="I376" s="80"/>
      <c r="J376" s="80"/>
      <c r="K376" s="80"/>
      <c r="L376" s="80"/>
      <c r="M376" s="80"/>
      <c r="N376" s="80"/>
      <c r="O376" s="80"/>
      <c r="P376" s="80"/>
      <c r="Q376" s="80"/>
      <c r="R376" s="80"/>
      <c r="S376" s="80"/>
      <c r="T376" s="80"/>
      <c r="U376" s="80"/>
      <c r="V376" s="80"/>
      <c r="W376" s="80"/>
      <c r="X376" s="80"/>
      <c r="Y376" s="80"/>
      <c r="Z376" s="80"/>
      <c r="AA376" s="80"/>
      <c r="AB376" s="80"/>
      <c r="AC376" s="80"/>
      <c r="AD376" s="80"/>
      <c r="AE376" s="80"/>
      <c r="AF376" s="80"/>
      <c r="AG376" s="80"/>
      <c r="AH376" s="80"/>
    </row>
    <row r="377" spans="1:34" ht="15.75" customHeight="1">
      <c r="A377" s="80"/>
      <c r="B377" s="80"/>
      <c r="C377" s="80"/>
      <c r="D377" s="80"/>
      <c r="E377" s="80"/>
      <c r="F377" s="96"/>
      <c r="G377" s="96"/>
      <c r="H377" s="97"/>
      <c r="I377" s="80"/>
      <c r="J377" s="80"/>
      <c r="K377" s="80"/>
      <c r="L377" s="80"/>
      <c r="M377" s="80"/>
      <c r="N377" s="80"/>
      <c r="O377" s="80"/>
      <c r="P377" s="80"/>
      <c r="Q377" s="80"/>
      <c r="R377" s="80"/>
      <c r="S377" s="80"/>
      <c r="T377" s="80"/>
      <c r="U377" s="80"/>
      <c r="V377" s="80"/>
      <c r="W377" s="80"/>
      <c r="X377" s="80"/>
      <c r="Y377" s="80"/>
      <c r="Z377" s="80"/>
      <c r="AA377" s="80"/>
      <c r="AB377" s="80"/>
      <c r="AC377" s="80"/>
      <c r="AD377" s="80"/>
      <c r="AE377" s="80"/>
      <c r="AF377" s="80"/>
      <c r="AG377" s="80"/>
      <c r="AH377" s="80"/>
    </row>
    <row r="378" spans="1:34" ht="15.75" customHeight="1">
      <c r="A378" s="80"/>
      <c r="B378" s="80"/>
      <c r="C378" s="80"/>
      <c r="D378" s="80"/>
      <c r="E378" s="80"/>
      <c r="F378" s="96"/>
      <c r="G378" s="96"/>
      <c r="H378" s="97"/>
      <c r="I378" s="80"/>
      <c r="J378" s="80"/>
      <c r="K378" s="80"/>
      <c r="L378" s="80"/>
      <c r="M378" s="80"/>
      <c r="N378" s="80"/>
      <c r="O378" s="80"/>
      <c r="P378" s="80"/>
      <c r="Q378" s="80"/>
      <c r="R378" s="80"/>
      <c r="S378" s="80"/>
      <c r="T378" s="80"/>
      <c r="U378" s="80"/>
      <c r="V378" s="80"/>
      <c r="W378" s="80"/>
      <c r="X378" s="80"/>
      <c r="Y378" s="80"/>
      <c r="Z378" s="80"/>
      <c r="AA378" s="80"/>
      <c r="AB378" s="80"/>
      <c r="AC378" s="80"/>
      <c r="AD378" s="80"/>
      <c r="AE378" s="80"/>
      <c r="AF378" s="80"/>
      <c r="AG378" s="80"/>
      <c r="AH378" s="80"/>
    </row>
    <row r="379" spans="1:34" ht="15.75" customHeight="1">
      <c r="A379" s="80"/>
      <c r="B379" s="80"/>
      <c r="C379" s="80"/>
      <c r="D379" s="80"/>
      <c r="E379" s="80"/>
      <c r="F379" s="96"/>
      <c r="G379" s="96"/>
      <c r="H379" s="97"/>
      <c r="I379" s="80"/>
      <c r="J379" s="80"/>
      <c r="K379" s="80"/>
      <c r="L379" s="80"/>
      <c r="M379" s="80"/>
      <c r="N379" s="80"/>
      <c r="O379" s="80"/>
      <c r="P379" s="80"/>
      <c r="Q379" s="80"/>
      <c r="R379" s="80"/>
      <c r="S379" s="80"/>
      <c r="T379" s="80"/>
      <c r="U379" s="80"/>
      <c r="V379" s="80"/>
      <c r="W379" s="80"/>
      <c r="X379" s="80"/>
      <c r="Y379" s="80"/>
      <c r="Z379" s="80"/>
      <c r="AA379" s="80"/>
      <c r="AB379" s="80"/>
      <c r="AC379" s="80"/>
      <c r="AD379" s="80"/>
      <c r="AE379" s="80"/>
      <c r="AF379" s="80"/>
      <c r="AG379" s="80"/>
      <c r="AH379" s="80"/>
    </row>
    <row r="380" spans="1:34" ht="15.75" customHeight="1">
      <c r="A380" s="80"/>
      <c r="B380" s="80"/>
      <c r="C380" s="80"/>
      <c r="D380" s="80"/>
      <c r="E380" s="80"/>
      <c r="F380" s="96"/>
      <c r="G380" s="96"/>
      <c r="H380" s="97"/>
      <c r="I380" s="80"/>
      <c r="J380" s="80"/>
      <c r="K380" s="80"/>
      <c r="L380" s="80"/>
      <c r="M380" s="80"/>
      <c r="N380" s="80"/>
      <c r="O380" s="80"/>
      <c r="P380" s="80"/>
      <c r="Q380" s="80"/>
      <c r="R380" s="80"/>
      <c r="S380" s="80"/>
      <c r="T380" s="80"/>
      <c r="U380" s="80"/>
      <c r="V380" s="80"/>
      <c r="W380" s="80"/>
      <c r="X380" s="80"/>
      <c r="Y380" s="80"/>
      <c r="Z380" s="80"/>
      <c r="AA380" s="80"/>
      <c r="AB380" s="80"/>
      <c r="AC380" s="80"/>
      <c r="AD380" s="80"/>
      <c r="AE380" s="80"/>
      <c r="AF380" s="80"/>
      <c r="AG380" s="80"/>
      <c r="AH380" s="80"/>
    </row>
    <row r="381" spans="1:34" ht="15.75" customHeight="1">
      <c r="A381" s="80"/>
      <c r="B381" s="80"/>
      <c r="C381" s="80"/>
      <c r="D381" s="80"/>
      <c r="E381" s="80"/>
      <c r="F381" s="96"/>
      <c r="G381" s="96"/>
      <c r="H381" s="97"/>
      <c r="I381" s="80"/>
      <c r="J381" s="80"/>
      <c r="K381" s="80"/>
      <c r="L381" s="80"/>
      <c r="M381" s="80"/>
      <c r="N381" s="80"/>
      <c r="O381" s="80"/>
      <c r="P381" s="80"/>
      <c r="Q381" s="80"/>
      <c r="R381" s="80"/>
      <c r="S381" s="80"/>
      <c r="T381" s="80"/>
      <c r="U381" s="80"/>
      <c r="V381" s="80"/>
      <c r="W381" s="80"/>
      <c r="X381" s="80"/>
      <c r="Y381" s="80"/>
      <c r="Z381" s="80"/>
      <c r="AA381" s="80"/>
      <c r="AB381" s="80"/>
      <c r="AC381" s="80"/>
      <c r="AD381" s="80"/>
      <c r="AE381" s="80"/>
      <c r="AF381" s="80"/>
      <c r="AG381" s="80"/>
      <c r="AH381" s="80"/>
    </row>
    <row r="382" spans="1:34" ht="15.75" customHeight="1">
      <c r="A382" s="80"/>
      <c r="B382" s="80"/>
      <c r="C382" s="80"/>
      <c r="D382" s="80"/>
      <c r="E382" s="80"/>
      <c r="F382" s="96"/>
      <c r="G382" s="96"/>
      <c r="H382" s="97"/>
      <c r="I382" s="80"/>
      <c r="J382" s="80"/>
      <c r="K382" s="80"/>
      <c r="L382" s="80"/>
      <c r="M382" s="80"/>
      <c r="N382" s="80"/>
      <c r="O382" s="80"/>
      <c r="P382" s="80"/>
      <c r="Q382" s="80"/>
      <c r="R382" s="80"/>
      <c r="S382" s="80"/>
      <c r="T382" s="80"/>
      <c r="U382" s="80"/>
      <c r="V382" s="80"/>
      <c r="W382" s="80"/>
      <c r="X382" s="80"/>
      <c r="Y382" s="80"/>
      <c r="Z382" s="80"/>
      <c r="AA382" s="80"/>
      <c r="AB382" s="80"/>
      <c r="AC382" s="80"/>
      <c r="AD382" s="80"/>
      <c r="AE382" s="80"/>
      <c r="AF382" s="80"/>
      <c r="AG382" s="80"/>
      <c r="AH382" s="80"/>
    </row>
    <row r="383" spans="1:34" ht="15.75" customHeight="1">
      <c r="A383" s="80"/>
      <c r="B383" s="80"/>
      <c r="C383" s="80"/>
      <c r="D383" s="80"/>
      <c r="E383" s="80"/>
      <c r="F383" s="96"/>
      <c r="G383" s="96"/>
      <c r="H383" s="97"/>
      <c r="I383" s="80"/>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c r="AH383" s="80"/>
    </row>
    <row r="384" spans="1:34" ht="15.75" customHeight="1">
      <c r="A384" s="80"/>
      <c r="B384" s="80"/>
      <c r="C384" s="80"/>
      <c r="D384" s="80"/>
      <c r="E384" s="80"/>
      <c r="F384" s="96"/>
      <c r="G384" s="96"/>
      <c r="H384" s="97"/>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row>
    <row r="385" spans="1:34" ht="15.75" customHeight="1">
      <c r="A385" s="80"/>
      <c r="B385" s="80"/>
      <c r="C385" s="80"/>
      <c r="D385" s="80"/>
      <c r="E385" s="80"/>
      <c r="F385" s="96"/>
      <c r="G385" s="96"/>
      <c r="H385" s="97"/>
      <c r="I385" s="80"/>
      <c r="J385" s="80"/>
      <c r="K385" s="80"/>
      <c r="L385" s="80"/>
      <c r="M385" s="80"/>
      <c r="N385" s="80"/>
      <c r="O385" s="80"/>
      <c r="P385" s="80"/>
      <c r="Q385" s="80"/>
      <c r="R385" s="80"/>
      <c r="S385" s="80"/>
      <c r="T385" s="80"/>
      <c r="U385" s="80"/>
      <c r="V385" s="80"/>
      <c r="W385" s="80"/>
      <c r="X385" s="80"/>
      <c r="Y385" s="80"/>
      <c r="Z385" s="80"/>
      <c r="AA385" s="80"/>
      <c r="AB385" s="80"/>
      <c r="AC385" s="80"/>
      <c r="AD385" s="80"/>
      <c r="AE385" s="80"/>
      <c r="AF385" s="80"/>
      <c r="AG385" s="80"/>
      <c r="AH385" s="80"/>
    </row>
    <row r="386" spans="1:34" ht="15.75" customHeight="1">
      <c r="A386" s="80"/>
      <c r="B386" s="80"/>
      <c r="C386" s="80"/>
      <c r="D386" s="80"/>
      <c r="E386" s="80"/>
      <c r="F386" s="96"/>
      <c r="G386" s="96"/>
      <c r="H386" s="97"/>
      <c r="I386" s="80"/>
      <c r="J386" s="80"/>
      <c r="K386" s="80"/>
      <c r="L386" s="80"/>
      <c r="M386" s="80"/>
      <c r="N386" s="80"/>
      <c r="O386" s="80"/>
      <c r="P386" s="80"/>
      <c r="Q386" s="80"/>
      <c r="R386" s="80"/>
      <c r="S386" s="80"/>
      <c r="T386" s="80"/>
      <c r="U386" s="80"/>
      <c r="V386" s="80"/>
      <c r="W386" s="80"/>
      <c r="X386" s="80"/>
      <c r="Y386" s="80"/>
      <c r="Z386" s="80"/>
      <c r="AA386" s="80"/>
      <c r="AB386" s="80"/>
      <c r="AC386" s="80"/>
      <c r="AD386" s="80"/>
      <c r="AE386" s="80"/>
      <c r="AF386" s="80"/>
      <c r="AG386" s="80"/>
      <c r="AH386" s="80"/>
    </row>
    <row r="387" spans="1:34" ht="15.75" customHeight="1">
      <c r="A387" s="80"/>
      <c r="B387" s="80"/>
      <c r="C387" s="80"/>
      <c r="D387" s="80"/>
      <c r="E387" s="80"/>
      <c r="F387" s="96"/>
      <c r="G387" s="96"/>
      <c r="H387" s="97"/>
      <c r="I387" s="80"/>
      <c r="J387" s="80"/>
      <c r="K387" s="80"/>
      <c r="L387" s="80"/>
      <c r="M387" s="80"/>
      <c r="N387" s="80"/>
      <c r="O387" s="80"/>
      <c r="P387" s="80"/>
      <c r="Q387" s="80"/>
      <c r="R387" s="80"/>
      <c r="S387" s="80"/>
      <c r="T387" s="80"/>
      <c r="U387" s="80"/>
      <c r="V387" s="80"/>
      <c r="W387" s="80"/>
      <c r="X387" s="80"/>
      <c r="Y387" s="80"/>
      <c r="Z387" s="80"/>
      <c r="AA387" s="80"/>
      <c r="AB387" s="80"/>
      <c r="AC387" s="80"/>
      <c r="AD387" s="80"/>
      <c r="AE387" s="80"/>
      <c r="AF387" s="80"/>
      <c r="AG387" s="80"/>
      <c r="AH387" s="80"/>
    </row>
    <row r="388" spans="1:34" ht="15.75" customHeight="1">
      <c r="A388" s="80"/>
      <c r="B388" s="80"/>
      <c r="C388" s="80"/>
      <c r="D388" s="80"/>
      <c r="E388" s="80"/>
      <c r="F388" s="96"/>
      <c r="G388" s="96"/>
      <c r="H388" s="97"/>
      <c r="I388" s="80"/>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c r="AG388" s="80"/>
      <c r="AH388" s="80"/>
    </row>
    <row r="389" spans="1:34" ht="15.75" customHeight="1">
      <c r="A389" s="80"/>
      <c r="B389" s="80"/>
      <c r="C389" s="80"/>
      <c r="D389" s="80"/>
      <c r="E389" s="80"/>
      <c r="F389" s="96"/>
      <c r="G389" s="96"/>
      <c r="H389" s="97"/>
      <c r="I389" s="80"/>
      <c r="J389" s="80"/>
      <c r="K389" s="80"/>
      <c r="L389" s="80"/>
      <c r="M389" s="80"/>
      <c r="N389" s="80"/>
      <c r="O389" s="80"/>
      <c r="P389" s="80"/>
      <c r="Q389" s="80"/>
      <c r="R389" s="80"/>
      <c r="S389" s="80"/>
      <c r="T389" s="80"/>
      <c r="U389" s="80"/>
      <c r="V389" s="80"/>
      <c r="W389" s="80"/>
      <c r="X389" s="80"/>
      <c r="Y389" s="80"/>
      <c r="Z389" s="80"/>
      <c r="AA389" s="80"/>
      <c r="AB389" s="80"/>
      <c r="AC389" s="80"/>
      <c r="AD389" s="80"/>
      <c r="AE389" s="80"/>
      <c r="AF389" s="80"/>
      <c r="AG389" s="80"/>
      <c r="AH389" s="80"/>
    </row>
    <row r="390" spans="1:34" ht="15.75" customHeight="1">
      <c r="A390" s="80"/>
      <c r="B390" s="80"/>
      <c r="C390" s="80"/>
      <c r="D390" s="80"/>
      <c r="E390" s="80"/>
      <c r="F390" s="96"/>
      <c r="G390" s="96"/>
      <c r="H390" s="97"/>
      <c r="I390" s="80"/>
      <c r="J390" s="80"/>
      <c r="K390" s="80"/>
      <c r="L390" s="80"/>
      <c r="M390" s="80"/>
      <c r="N390" s="80"/>
      <c r="O390" s="80"/>
      <c r="P390" s="80"/>
      <c r="Q390" s="80"/>
      <c r="R390" s="80"/>
      <c r="S390" s="80"/>
      <c r="T390" s="80"/>
      <c r="U390" s="80"/>
      <c r="V390" s="80"/>
      <c r="W390" s="80"/>
      <c r="X390" s="80"/>
      <c r="Y390" s="80"/>
      <c r="Z390" s="80"/>
      <c r="AA390" s="80"/>
      <c r="AB390" s="80"/>
      <c r="AC390" s="80"/>
      <c r="AD390" s="80"/>
      <c r="AE390" s="80"/>
      <c r="AF390" s="80"/>
      <c r="AG390" s="80"/>
      <c r="AH390" s="80"/>
    </row>
    <row r="391" spans="1:34" ht="15.75" customHeight="1">
      <c r="A391" s="80"/>
      <c r="B391" s="80"/>
      <c r="C391" s="80"/>
      <c r="D391" s="80"/>
      <c r="E391" s="80"/>
      <c r="F391" s="96"/>
      <c r="G391" s="96"/>
      <c r="H391" s="97"/>
      <c r="I391" s="80"/>
      <c r="J391" s="80"/>
      <c r="K391" s="80"/>
      <c r="L391" s="80"/>
      <c r="M391" s="80"/>
      <c r="N391" s="80"/>
      <c r="O391" s="80"/>
      <c r="P391" s="80"/>
      <c r="Q391" s="80"/>
      <c r="R391" s="80"/>
      <c r="S391" s="80"/>
      <c r="T391" s="80"/>
      <c r="U391" s="80"/>
      <c r="V391" s="80"/>
      <c r="W391" s="80"/>
      <c r="X391" s="80"/>
      <c r="Y391" s="80"/>
      <c r="Z391" s="80"/>
      <c r="AA391" s="80"/>
      <c r="AB391" s="80"/>
      <c r="AC391" s="80"/>
      <c r="AD391" s="80"/>
      <c r="AE391" s="80"/>
      <c r="AF391" s="80"/>
      <c r="AG391" s="80"/>
      <c r="AH391" s="80"/>
    </row>
    <row r="392" spans="1:34" ht="15.75" customHeight="1">
      <c r="A392" s="80"/>
      <c r="B392" s="80"/>
      <c r="C392" s="80"/>
      <c r="D392" s="80"/>
      <c r="E392" s="80"/>
      <c r="F392" s="96"/>
      <c r="G392" s="96"/>
      <c r="H392" s="97"/>
      <c r="I392" s="80"/>
      <c r="J392" s="80"/>
      <c r="K392" s="80"/>
      <c r="L392" s="80"/>
      <c r="M392" s="80"/>
      <c r="N392" s="80"/>
      <c r="O392" s="80"/>
      <c r="P392" s="80"/>
      <c r="Q392" s="80"/>
      <c r="R392" s="80"/>
      <c r="S392" s="80"/>
      <c r="T392" s="80"/>
      <c r="U392" s="80"/>
      <c r="V392" s="80"/>
      <c r="W392" s="80"/>
      <c r="X392" s="80"/>
      <c r="Y392" s="80"/>
      <c r="Z392" s="80"/>
      <c r="AA392" s="80"/>
      <c r="AB392" s="80"/>
      <c r="AC392" s="80"/>
      <c r="AD392" s="80"/>
      <c r="AE392" s="80"/>
      <c r="AF392" s="80"/>
      <c r="AG392" s="80"/>
      <c r="AH392" s="80"/>
    </row>
    <row r="393" spans="1:34" ht="15.75" customHeight="1">
      <c r="A393" s="80"/>
      <c r="B393" s="80"/>
      <c r="C393" s="80"/>
      <c r="D393" s="80"/>
      <c r="E393" s="80"/>
      <c r="F393" s="96"/>
      <c r="G393" s="96"/>
      <c r="H393" s="97"/>
      <c r="I393" s="80"/>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c r="AG393" s="80"/>
      <c r="AH393" s="80"/>
    </row>
    <row r="394" spans="1:34" ht="15.75" customHeight="1">
      <c r="A394" s="80"/>
      <c r="B394" s="80"/>
      <c r="C394" s="80"/>
      <c r="D394" s="80"/>
      <c r="E394" s="80"/>
      <c r="F394" s="96"/>
      <c r="G394" s="96"/>
      <c r="H394" s="97"/>
      <c r="I394" s="80"/>
      <c r="J394" s="80"/>
      <c r="K394" s="80"/>
      <c r="L394" s="80"/>
      <c r="M394" s="80"/>
      <c r="N394" s="80"/>
      <c r="O394" s="80"/>
      <c r="P394" s="80"/>
      <c r="Q394" s="80"/>
      <c r="R394" s="80"/>
      <c r="S394" s="80"/>
      <c r="T394" s="80"/>
      <c r="U394" s="80"/>
      <c r="V394" s="80"/>
      <c r="W394" s="80"/>
      <c r="X394" s="80"/>
      <c r="Y394" s="80"/>
      <c r="Z394" s="80"/>
      <c r="AA394" s="80"/>
      <c r="AB394" s="80"/>
      <c r="AC394" s="80"/>
      <c r="AD394" s="80"/>
      <c r="AE394" s="80"/>
      <c r="AF394" s="80"/>
      <c r="AG394" s="80"/>
      <c r="AH394" s="80"/>
    </row>
    <row r="395" spans="1:34" ht="15.75" customHeight="1">
      <c r="A395" s="80"/>
      <c r="B395" s="80"/>
      <c r="C395" s="80"/>
      <c r="D395" s="80"/>
      <c r="E395" s="80"/>
      <c r="F395" s="96"/>
      <c r="G395" s="96"/>
      <c r="H395" s="97"/>
      <c r="I395" s="80"/>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c r="AG395" s="80"/>
      <c r="AH395" s="80"/>
    </row>
    <row r="396" spans="1:34" ht="15.75" customHeight="1">
      <c r="A396" s="80"/>
      <c r="B396" s="80"/>
      <c r="C396" s="80"/>
      <c r="D396" s="80"/>
      <c r="E396" s="80"/>
      <c r="F396" s="96"/>
      <c r="G396" s="96"/>
      <c r="H396" s="97"/>
      <c r="I396" s="80"/>
      <c r="J396" s="80"/>
      <c r="K396" s="80"/>
      <c r="L396" s="80"/>
      <c r="M396" s="80"/>
      <c r="N396" s="80"/>
      <c r="O396" s="80"/>
      <c r="P396" s="80"/>
      <c r="Q396" s="80"/>
      <c r="R396" s="80"/>
      <c r="S396" s="80"/>
      <c r="T396" s="80"/>
      <c r="U396" s="80"/>
      <c r="V396" s="80"/>
      <c r="W396" s="80"/>
      <c r="X396" s="80"/>
      <c r="Y396" s="80"/>
      <c r="Z396" s="80"/>
      <c r="AA396" s="80"/>
      <c r="AB396" s="80"/>
      <c r="AC396" s="80"/>
      <c r="AD396" s="80"/>
      <c r="AE396" s="80"/>
      <c r="AF396" s="80"/>
      <c r="AG396" s="80"/>
      <c r="AH396" s="80"/>
    </row>
    <row r="397" spans="1:34" ht="15.75" customHeight="1">
      <c r="A397" s="80"/>
      <c r="B397" s="80"/>
      <c r="C397" s="80"/>
      <c r="D397" s="80"/>
      <c r="E397" s="80"/>
      <c r="F397" s="96"/>
      <c r="G397" s="96"/>
      <c r="H397" s="97"/>
      <c r="I397" s="80"/>
      <c r="J397" s="80"/>
      <c r="K397" s="80"/>
      <c r="L397" s="80"/>
      <c r="M397" s="80"/>
      <c r="N397" s="80"/>
      <c r="O397" s="80"/>
      <c r="P397" s="80"/>
      <c r="Q397" s="80"/>
      <c r="R397" s="80"/>
      <c r="S397" s="80"/>
      <c r="T397" s="80"/>
      <c r="U397" s="80"/>
      <c r="V397" s="80"/>
      <c r="W397" s="80"/>
      <c r="X397" s="80"/>
      <c r="Y397" s="80"/>
      <c r="Z397" s="80"/>
      <c r="AA397" s="80"/>
      <c r="AB397" s="80"/>
      <c r="AC397" s="80"/>
      <c r="AD397" s="80"/>
      <c r="AE397" s="80"/>
      <c r="AF397" s="80"/>
      <c r="AG397" s="80"/>
      <c r="AH397" s="80"/>
    </row>
    <row r="398" spans="1:34" ht="15.75" customHeight="1">
      <c r="A398" s="80"/>
      <c r="B398" s="80"/>
      <c r="C398" s="80"/>
      <c r="D398" s="80"/>
      <c r="E398" s="80"/>
      <c r="F398" s="96"/>
      <c r="G398" s="96"/>
      <c r="H398" s="97"/>
      <c r="I398" s="80"/>
      <c r="J398" s="80"/>
      <c r="K398" s="80"/>
      <c r="L398" s="80"/>
      <c r="M398" s="80"/>
      <c r="N398" s="80"/>
      <c r="O398" s="80"/>
      <c r="P398" s="80"/>
      <c r="Q398" s="80"/>
      <c r="R398" s="80"/>
      <c r="S398" s="80"/>
      <c r="T398" s="80"/>
      <c r="U398" s="80"/>
      <c r="V398" s="80"/>
      <c r="W398" s="80"/>
      <c r="X398" s="80"/>
      <c r="Y398" s="80"/>
      <c r="Z398" s="80"/>
      <c r="AA398" s="80"/>
      <c r="AB398" s="80"/>
      <c r="AC398" s="80"/>
      <c r="AD398" s="80"/>
      <c r="AE398" s="80"/>
      <c r="AF398" s="80"/>
      <c r="AG398" s="80"/>
      <c r="AH398" s="80"/>
    </row>
    <row r="399" spans="1:34" ht="15.75" customHeight="1">
      <c r="A399" s="80"/>
      <c r="B399" s="80"/>
      <c r="C399" s="80"/>
      <c r="D399" s="80"/>
      <c r="E399" s="80"/>
      <c r="F399" s="96"/>
      <c r="G399" s="96"/>
      <c r="H399" s="97"/>
      <c r="I399" s="80"/>
      <c r="J399" s="80"/>
      <c r="K399" s="80"/>
      <c r="L399" s="80"/>
      <c r="M399" s="80"/>
      <c r="N399" s="80"/>
      <c r="O399" s="80"/>
      <c r="P399" s="80"/>
      <c r="Q399" s="80"/>
      <c r="R399" s="80"/>
      <c r="S399" s="80"/>
      <c r="T399" s="80"/>
      <c r="U399" s="80"/>
      <c r="V399" s="80"/>
      <c r="W399" s="80"/>
      <c r="X399" s="80"/>
      <c r="Y399" s="80"/>
      <c r="Z399" s="80"/>
      <c r="AA399" s="80"/>
      <c r="AB399" s="80"/>
      <c r="AC399" s="80"/>
      <c r="AD399" s="80"/>
      <c r="AE399" s="80"/>
      <c r="AF399" s="80"/>
      <c r="AG399" s="80"/>
      <c r="AH399" s="80"/>
    </row>
    <row r="400" spans="1:34" ht="15.75" customHeight="1">
      <c r="A400" s="80"/>
      <c r="B400" s="80"/>
      <c r="C400" s="80"/>
      <c r="D400" s="80"/>
      <c r="E400" s="80"/>
      <c r="F400" s="96"/>
      <c r="G400" s="96"/>
      <c r="H400" s="97"/>
      <c r="I400" s="80"/>
      <c r="J400" s="80"/>
      <c r="K400" s="80"/>
      <c r="L400" s="80"/>
      <c r="M400" s="80"/>
      <c r="N400" s="80"/>
      <c r="O400" s="80"/>
      <c r="P400" s="80"/>
      <c r="Q400" s="80"/>
      <c r="R400" s="80"/>
      <c r="S400" s="80"/>
      <c r="T400" s="80"/>
      <c r="U400" s="80"/>
      <c r="V400" s="80"/>
      <c r="W400" s="80"/>
      <c r="X400" s="80"/>
      <c r="Y400" s="80"/>
      <c r="Z400" s="80"/>
      <c r="AA400" s="80"/>
      <c r="AB400" s="80"/>
      <c r="AC400" s="80"/>
      <c r="AD400" s="80"/>
      <c r="AE400" s="80"/>
      <c r="AF400" s="80"/>
      <c r="AG400" s="80"/>
      <c r="AH400" s="80"/>
    </row>
    <row r="401" spans="1:34" ht="15.75" customHeight="1">
      <c r="A401" s="80"/>
      <c r="B401" s="80"/>
      <c r="C401" s="80"/>
      <c r="D401" s="80"/>
      <c r="E401" s="80"/>
      <c r="F401" s="96"/>
      <c r="G401" s="96"/>
      <c r="H401" s="97"/>
      <c r="I401" s="80"/>
      <c r="J401" s="80"/>
      <c r="K401" s="80"/>
      <c r="L401" s="80"/>
      <c r="M401" s="80"/>
      <c r="N401" s="80"/>
      <c r="O401" s="80"/>
      <c r="P401" s="80"/>
      <c r="Q401" s="80"/>
      <c r="R401" s="80"/>
      <c r="S401" s="80"/>
      <c r="T401" s="80"/>
      <c r="U401" s="80"/>
      <c r="V401" s="80"/>
      <c r="W401" s="80"/>
      <c r="X401" s="80"/>
      <c r="Y401" s="80"/>
      <c r="Z401" s="80"/>
      <c r="AA401" s="80"/>
      <c r="AB401" s="80"/>
      <c r="AC401" s="80"/>
      <c r="AD401" s="80"/>
      <c r="AE401" s="80"/>
      <c r="AF401" s="80"/>
      <c r="AG401" s="80"/>
      <c r="AH401" s="80"/>
    </row>
    <row r="402" spans="1:34" ht="15.75" customHeight="1">
      <c r="A402" s="80"/>
      <c r="B402" s="80"/>
      <c r="C402" s="80"/>
      <c r="D402" s="80"/>
      <c r="E402" s="80"/>
      <c r="F402" s="96"/>
      <c r="G402" s="96"/>
      <c r="H402" s="97"/>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row>
    <row r="403" spans="1:34" ht="15.75" customHeight="1">
      <c r="A403" s="80"/>
      <c r="B403" s="80"/>
      <c r="C403" s="80"/>
      <c r="D403" s="80"/>
      <c r="E403" s="80"/>
      <c r="F403" s="96"/>
      <c r="G403" s="96"/>
      <c r="H403" s="97"/>
      <c r="I403" s="80"/>
      <c r="J403" s="80"/>
      <c r="K403" s="80"/>
      <c r="L403" s="80"/>
      <c r="M403" s="80"/>
      <c r="N403" s="80"/>
      <c r="O403" s="80"/>
      <c r="P403" s="80"/>
      <c r="Q403" s="80"/>
      <c r="R403" s="80"/>
      <c r="S403" s="80"/>
      <c r="T403" s="80"/>
      <c r="U403" s="80"/>
      <c r="V403" s="80"/>
      <c r="W403" s="80"/>
      <c r="X403" s="80"/>
      <c r="Y403" s="80"/>
      <c r="Z403" s="80"/>
      <c r="AA403" s="80"/>
      <c r="AB403" s="80"/>
      <c r="AC403" s="80"/>
      <c r="AD403" s="80"/>
      <c r="AE403" s="80"/>
      <c r="AF403" s="80"/>
      <c r="AG403" s="80"/>
      <c r="AH403" s="80"/>
    </row>
    <row r="404" spans="1:34" ht="15.75" customHeight="1">
      <c r="A404" s="80"/>
      <c r="B404" s="80"/>
      <c r="C404" s="80"/>
      <c r="D404" s="80"/>
      <c r="E404" s="80"/>
      <c r="F404" s="96"/>
      <c r="G404" s="96"/>
      <c r="H404" s="97"/>
      <c r="I404" s="80"/>
      <c r="J404" s="80"/>
      <c r="K404" s="80"/>
      <c r="L404" s="80"/>
      <c r="M404" s="80"/>
      <c r="N404" s="80"/>
      <c r="O404" s="80"/>
      <c r="P404" s="80"/>
      <c r="Q404" s="80"/>
      <c r="R404" s="80"/>
      <c r="S404" s="80"/>
      <c r="T404" s="80"/>
      <c r="U404" s="80"/>
      <c r="V404" s="80"/>
      <c r="W404" s="80"/>
      <c r="X404" s="80"/>
      <c r="Y404" s="80"/>
      <c r="Z404" s="80"/>
      <c r="AA404" s="80"/>
      <c r="AB404" s="80"/>
      <c r="AC404" s="80"/>
      <c r="AD404" s="80"/>
      <c r="AE404" s="80"/>
      <c r="AF404" s="80"/>
      <c r="AG404" s="80"/>
      <c r="AH404" s="80"/>
    </row>
    <row r="405" spans="1:34" ht="15.75" customHeight="1">
      <c r="A405" s="80"/>
      <c r="B405" s="80"/>
      <c r="C405" s="80"/>
      <c r="D405" s="80"/>
      <c r="E405" s="80"/>
      <c r="F405" s="96"/>
      <c r="G405" s="96"/>
      <c r="H405" s="97"/>
      <c r="I405" s="80"/>
      <c r="J405" s="80"/>
      <c r="K405" s="80"/>
      <c r="L405" s="80"/>
      <c r="M405" s="80"/>
      <c r="N405" s="80"/>
      <c r="O405" s="80"/>
      <c r="P405" s="80"/>
      <c r="Q405" s="80"/>
      <c r="R405" s="80"/>
      <c r="S405" s="80"/>
      <c r="T405" s="80"/>
      <c r="U405" s="80"/>
      <c r="V405" s="80"/>
      <c r="W405" s="80"/>
      <c r="X405" s="80"/>
      <c r="Y405" s="80"/>
      <c r="Z405" s="80"/>
      <c r="AA405" s="80"/>
      <c r="AB405" s="80"/>
      <c r="AC405" s="80"/>
      <c r="AD405" s="80"/>
      <c r="AE405" s="80"/>
      <c r="AF405" s="80"/>
      <c r="AG405" s="80"/>
      <c r="AH405" s="80"/>
    </row>
    <row r="406" spans="1:34" ht="15.75" customHeight="1">
      <c r="A406" s="80"/>
      <c r="B406" s="80"/>
      <c r="C406" s="80"/>
      <c r="D406" s="80"/>
      <c r="E406" s="80"/>
      <c r="F406" s="96"/>
      <c r="G406" s="96"/>
      <c r="H406" s="97"/>
      <c r="I406" s="80"/>
      <c r="J406" s="80"/>
      <c r="K406" s="80"/>
      <c r="L406" s="80"/>
      <c r="M406" s="80"/>
      <c r="N406" s="80"/>
      <c r="O406" s="80"/>
      <c r="P406" s="80"/>
      <c r="Q406" s="80"/>
      <c r="R406" s="80"/>
      <c r="S406" s="80"/>
      <c r="T406" s="80"/>
      <c r="U406" s="80"/>
      <c r="V406" s="80"/>
      <c r="W406" s="80"/>
      <c r="X406" s="80"/>
      <c r="Y406" s="80"/>
      <c r="Z406" s="80"/>
      <c r="AA406" s="80"/>
      <c r="AB406" s="80"/>
      <c r="AC406" s="80"/>
      <c r="AD406" s="80"/>
      <c r="AE406" s="80"/>
      <c r="AF406" s="80"/>
      <c r="AG406" s="80"/>
      <c r="AH406" s="80"/>
    </row>
    <row r="407" spans="1:34" ht="15.75" customHeight="1">
      <c r="A407" s="80"/>
      <c r="B407" s="80"/>
      <c r="C407" s="80"/>
      <c r="D407" s="80"/>
      <c r="E407" s="80"/>
      <c r="F407" s="96"/>
      <c r="G407" s="96"/>
      <c r="H407" s="97"/>
      <c r="I407" s="80"/>
      <c r="J407" s="80"/>
      <c r="K407" s="80"/>
      <c r="L407" s="80"/>
      <c r="M407" s="80"/>
      <c r="N407" s="80"/>
      <c r="O407" s="80"/>
      <c r="P407" s="80"/>
      <c r="Q407" s="80"/>
      <c r="R407" s="80"/>
      <c r="S407" s="80"/>
      <c r="T407" s="80"/>
      <c r="U407" s="80"/>
      <c r="V407" s="80"/>
      <c r="W407" s="80"/>
      <c r="X407" s="80"/>
      <c r="Y407" s="80"/>
      <c r="Z407" s="80"/>
      <c r="AA407" s="80"/>
      <c r="AB407" s="80"/>
      <c r="AC407" s="80"/>
      <c r="AD407" s="80"/>
      <c r="AE407" s="80"/>
      <c r="AF407" s="80"/>
      <c r="AG407" s="80"/>
      <c r="AH407" s="80"/>
    </row>
    <row r="408" spans="1:34" ht="15.75" customHeight="1">
      <c r="A408" s="80"/>
      <c r="B408" s="80"/>
      <c r="C408" s="80"/>
      <c r="D408" s="80"/>
      <c r="E408" s="80"/>
      <c r="F408" s="96"/>
      <c r="G408" s="96"/>
      <c r="H408" s="97"/>
      <c r="I408" s="80"/>
      <c r="J408" s="80"/>
      <c r="K408" s="80"/>
      <c r="L408" s="80"/>
      <c r="M408" s="80"/>
      <c r="N408" s="80"/>
      <c r="O408" s="80"/>
      <c r="P408" s="80"/>
      <c r="Q408" s="80"/>
      <c r="R408" s="80"/>
      <c r="S408" s="80"/>
      <c r="T408" s="80"/>
      <c r="U408" s="80"/>
      <c r="V408" s="80"/>
      <c r="W408" s="80"/>
      <c r="X408" s="80"/>
      <c r="Y408" s="80"/>
      <c r="Z408" s="80"/>
      <c r="AA408" s="80"/>
      <c r="AB408" s="80"/>
      <c r="AC408" s="80"/>
      <c r="AD408" s="80"/>
      <c r="AE408" s="80"/>
      <c r="AF408" s="80"/>
      <c r="AG408" s="80"/>
      <c r="AH408" s="80"/>
    </row>
    <row r="409" spans="1:34" ht="15.75" customHeight="1">
      <c r="A409" s="80"/>
      <c r="B409" s="80"/>
      <c r="C409" s="80"/>
      <c r="D409" s="80"/>
      <c r="E409" s="80"/>
      <c r="F409" s="96"/>
      <c r="G409" s="96"/>
      <c r="H409" s="97"/>
      <c r="I409" s="80"/>
      <c r="J409" s="80"/>
      <c r="K409" s="80"/>
      <c r="L409" s="80"/>
      <c r="M409" s="80"/>
      <c r="N409" s="80"/>
      <c r="O409" s="80"/>
      <c r="P409" s="80"/>
      <c r="Q409" s="80"/>
      <c r="R409" s="80"/>
      <c r="S409" s="80"/>
      <c r="T409" s="80"/>
      <c r="U409" s="80"/>
      <c r="V409" s="80"/>
      <c r="W409" s="80"/>
      <c r="X409" s="80"/>
      <c r="Y409" s="80"/>
      <c r="Z409" s="80"/>
      <c r="AA409" s="80"/>
      <c r="AB409" s="80"/>
      <c r="AC409" s="80"/>
      <c r="AD409" s="80"/>
      <c r="AE409" s="80"/>
      <c r="AF409" s="80"/>
      <c r="AG409" s="80"/>
      <c r="AH409" s="80"/>
    </row>
    <row r="410" spans="1:34" ht="15.75" customHeight="1">
      <c r="A410" s="80"/>
      <c r="B410" s="80"/>
      <c r="C410" s="80"/>
      <c r="D410" s="80"/>
      <c r="E410" s="80"/>
      <c r="F410" s="96"/>
      <c r="G410" s="96"/>
      <c r="H410" s="97"/>
      <c r="I410" s="80"/>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c r="AG410" s="80"/>
      <c r="AH410" s="80"/>
    </row>
    <row r="411" spans="1:34" ht="15.75" customHeight="1">
      <c r="A411" s="15"/>
      <c r="B411" s="15"/>
      <c r="C411" s="15"/>
      <c r="D411" s="15"/>
      <c r="E411" s="15"/>
      <c r="F411" s="15"/>
      <c r="G411" s="102"/>
      <c r="H411" s="103"/>
      <c r="I411" s="15"/>
      <c r="J411" s="15"/>
      <c r="K411" s="15"/>
      <c r="L411" s="15"/>
      <c r="M411" s="15"/>
      <c r="N411" s="15"/>
      <c r="O411" s="15"/>
      <c r="P411" s="15"/>
      <c r="Q411" s="15"/>
      <c r="R411" s="15"/>
      <c r="S411" s="15"/>
      <c r="T411" s="15"/>
      <c r="U411" s="15"/>
      <c r="V411" s="15"/>
      <c r="W411" s="15"/>
      <c r="X411" s="15"/>
      <c r="Y411" s="15"/>
      <c r="Z411" s="80"/>
      <c r="AA411" s="80"/>
      <c r="AB411" s="80"/>
      <c r="AC411" s="80"/>
      <c r="AD411" s="80"/>
      <c r="AE411" s="80"/>
      <c r="AF411" s="80"/>
      <c r="AG411" s="80"/>
      <c r="AH411" s="80"/>
    </row>
    <row r="412" spans="1:34" ht="15.75" customHeight="1">
      <c r="A412" s="15"/>
      <c r="B412" s="15"/>
      <c r="C412" s="15"/>
      <c r="D412" s="15"/>
      <c r="E412" s="15"/>
      <c r="F412" s="15"/>
      <c r="G412" s="102"/>
      <c r="H412" s="103"/>
      <c r="I412" s="15"/>
      <c r="J412" s="15"/>
      <c r="K412" s="15"/>
      <c r="L412" s="15"/>
      <c r="M412" s="15"/>
      <c r="N412" s="15"/>
      <c r="O412" s="15"/>
      <c r="P412" s="15"/>
      <c r="Q412" s="15"/>
      <c r="R412" s="15"/>
      <c r="S412" s="15"/>
      <c r="T412" s="15"/>
      <c r="U412" s="15"/>
      <c r="V412" s="15"/>
      <c r="W412" s="15"/>
      <c r="X412" s="15"/>
      <c r="Y412" s="15"/>
      <c r="Z412" s="80"/>
      <c r="AA412" s="80"/>
      <c r="AB412" s="80"/>
      <c r="AC412" s="80"/>
      <c r="AD412" s="80"/>
      <c r="AE412" s="80"/>
      <c r="AF412" s="80"/>
      <c r="AG412" s="80"/>
      <c r="AH412" s="80"/>
    </row>
    <row r="413" spans="1:34" ht="15.75" customHeight="1">
      <c r="A413" s="15"/>
      <c r="B413" s="15"/>
      <c r="C413" s="15"/>
      <c r="D413" s="15"/>
      <c r="E413" s="15"/>
      <c r="F413" s="15"/>
      <c r="G413" s="102"/>
      <c r="H413" s="103"/>
      <c r="I413" s="15"/>
      <c r="J413" s="15"/>
      <c r="K413" s="15"/>
      <c r="L413" s="15"/>
      <c r="M413" s="15"/>
      <c r="N413" s="15"/>
      <c r="O413" s="15"/>
      <c r="P413" s="15"/>
      <c r="Q413" s="15"/>
      <c r="R413" s="15"/>
      <c r="S413" s="15"/>
      <c r="T413" s="15"/>
      <c r="U413" s="15"/>
      <c r="V413" s="15"/>
      <c r="W413" s="15"/>
      <c r="X413" s="15"/>
      <c r="Y413" s="15"/>
      <c r="Z413" s="15"/>
      <c r="AA413" s="80"/>
      <c r="AB413" s="80"/>
      <c r="AC413" s="80"/>
      <c r="AD413" s="80"/>
      <c r="AE413" s="80"/>
      <c r="AF413" s="80"/>
      <c r="AG413" s="80"/>
      <c r="AH413" s="80"/>
    </row>
    <row r="414" spans="1:34" ht="15.75" customHeight="1">
      <c r="A414" s="15"/>
      <c r="B414" s="15"/>
      <c r="C414" s="15"/>
      <c r="D414" s="15"/>
      <c r="E414" s="15"/>
      <c r="F414" s="15"/>
      <c r="G414" s="102"/>
      <c r="H414" s="103"/>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row>
    <row r="415" spans="1:34" ht="15.75" customHeight="1">
      <c r="A415" s="15"/>
      <c r="B415" s="15"/>
      <c r="C415" s="15"/>
      <c r="D415" s="15"/>
      <c r="E415" s="15"/>
      <c r="F415" s="15"/>
      <c r="G415" s="102"/>
      <c r="H415" s="103"/>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row>
    <row r="416" spans="1:34" ht="15.75" customHeight="1">
      <c r="A416" s="15"/>
      <c r="B416" s="15"/>
      <c r="C416" s="15"/>
      <c r="D416" s="15"/>
      <c r="E416" s="15"/>
      <c r="F416" s="15"/>
      <c r="G416" s="102"/>
      <c r="H416" s="103"/>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row>
    <row r="417" spans="1:34" ht="15.75" customHeight="1">
      <c r="A417" s="15"/>
      <c r="B417" s="15"/>
      <c r="C417" s="15"/>
      <c r="D417" s="15"/>
      <c r="E417" s="15"/>
      <c r="F417" s="15"/>
      <c r="G417" s="102"/>
      <c r="H417" s="103"/>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row>
    <row r="418" spans="1:34" ht="15.75" customHeight="1">
      <c r="A418" s="15"/>
      <c r="B418" s="15"/>
      <c r="C418" s="15"/>
      <c r="D418" s="15"/>
      <c r="E418" s="15"/>
      <c r="F418" s="15"/>
      <c r="G418" s="102"/>
      <c r="H418" s="103"/>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row>
    <row r="419" spans="1:34" ht="15.75" customHeight="1">
      <c r="A419" s="15"/>
      <c r="B419" s="15"/>
      <c r="C419" s="15"/>
      <c r="D419" s="15"/>
      <c r="E419" s="15"/>
      <c r="F419" s="15"/>
      <c r="G419" s="102"/>
      <c r="H419" s="103"/>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row>
    <row r="420" spans="1:34" ht="15.75" customHeight="1">
      <c r="A420" s="15"/>
      <c r="B420" s="15"/>
      <c r="C420" s="15"/>
      <c r="D420" s="15"/>
      <c r="E420" s="15"/>
      <c r="F420" s="15"/>
      <c r="G420" s="102"/>
      <c r="H420" s="103"/>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row>
    <row r="421" spans="1:34" ht="15.75" customHeight="1">
      <c r="A421" s="15"/>
      <c r="B421" s="15"/>
      <c r="C421" s="15"/>
      <c r="D421" s="15"/>
      <c r="E421" s="15"/>
      <c r="F421" s="15"/>
      <c r="G421" s="102"/>
      <c r="H421" s="103"/>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row>
    <row r="422" spans="1:34" ht="15.75" customHeight="1">
      <c r="A422" s="15"/>
      <c r="B422" s="15"/>
      <c r="C422" s="15"/>
      <c r="D422" s="15"/>
      <c r="E422" s="15"/>
      <c r="F422" s="15"/>
      <c r="G422" s="102"/>
      <c r="H422" s="103"/>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row>
    <row r="423" spans="1:34" ht="15.75" customHeight="1">
      <c r="A423" s="15"/>
      <c r="B423" s="15"/>
      <c r="C423" s="15"/>
      <c r="D423" s="15"/>
      <c r="E423" s="15"/>
      <c r="F423" s="15"/>
      <c r="G423" s="102"/>
      <c r="H423" s="103"/>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row>
    <row r="424" spans="1:34" ht="15.75" customHeight="1">
      <c r="A424" s="15"/>
      <c r="B424" s="15"/>
      <c r="C424" s="15"/>
      <c r="D424" s="15"/>
      <c r="E424" s="15"/>
      <c r="F424" s="15"/>
      <c r="G424" s="102"/>
      <c r="H424" s="103"/>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row>
    <row r="425" spans="1:34" ht="15.75" customHeight="1">
      <c r="A425" s="15"/>
      <c r="B425" s="15"/>
      <c r="C425" s="15"/>
      <c r="D425" s="15"/>
      <c r="E425" s="15"/>
      <c r="F425" s="15"/>
      <c r="G425" s="102"/>
      <c r="H425" s="103"/>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row>
    <row r="426" spans="1:34" ht="15.75" customHeight="1">
      <c r="A426" s="15"/>
      <c r="B426" s="15"/>
      <c r="C426" s="15"/>
      <c r="D426" s="15"/>
      <c r="E426" s="15"/>
      <c r="F426" s="15"/>
      <c r="G426" s="102"/>
      <c r="H426" s="103"/>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row>
    <row r="427" spans="1:34" ht="15.75" customHeight="1">
      <c r="A427" s="15"/>
      <c r="B427" s="15"/>
      <c r="C427" s="15"/>
      <c r="D427" s="15"/>
      <c r="E427" s="15"/>
      <c r="F427" s="15"/>
      <c r="G427" s="102"/>
      <c r="H427" s="103"/>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row>
    <row r="428" spans="1:34" ht="15.75" customHeight="1">
      <c r="A428" s="15"/>
      <c r="B428" s="15"/>
      <c r="C428" s="15"/>
      <c r="D428" s="15"/>
      <c r="E428" s="15"/>
      <c r="F428" s="15"/>
      <c r="G428" s="102"/>
      <c r="H428" s="103"/>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row>
    <row r="429" spans="1:34" ht="15.75" customHeight="1">
      <c r="A429" s="15"/>
      <c r="B429" s="15"/>
      <c r="C429" s="15"/>
      <c r="D429" s="15"/>
      <c r="E429" s="15"/>
      <c r="F429" s="15"/>
      <c r="G429" s="102"/>
      <c r="H429" s="103"/>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row>
    <row r="430" spans="1:34" ht="15.75" customHeight="1">
      <c r="A430" s="15"/>
      <c r="B430" s="15"/>
      <c r="C430" s="15"/>
      <c r="D430" s="15"/>
      <c r="E430" s="15"/>
      <c r="F430" s="15"/>
      <c r="G430" s="102"/>
      <c r="H430" s="103"/>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row>
    <row r="431" spans="1:34" ht="15.75" customHeight="1">
      <c r="A431" s="15"/>
      <c r="B431" s="15"/>
      <c r="C431" s="15"/>
      <c r="D431" s="15"/>
      <c r="E431" s="15"/>
      <c r="F431" s="15"/>
      <c r="G431" s="102"/>
      <c r="H431" s="103"/>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row>
    <row r="432" spans="1:34" ht="15.75" customHeight="1">
      <c r="A432" s="15"/>
      <c r="B432" s="15"/>
      <c r="C432" s="15"/>
      <c r="D432" s="15"/>
      <c r="E432" s="15"/>
      <c r="F432" s="15"/>
      <c r="G432" s="102"/>
      <c r="H432" s="103"/>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row>
    <row r="433" spans="1:34" ht="15.75" customHeight="1">
      <c r="A433" s="15"/>
      <c r="B433" s="15"/>
      <c r="C433" s="15"/>
      <c r="D433" s="15"/>
      <c r="E433" s="15"/>
      <c r="F433" s="15"/>
      <c r="G433" s="102"/>
      <c r="H433" s="103"/>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row>
    <row r="434" spans="1:34" ht="15.75" customHeight="1">
      <c r="A434" s="15"/>
      <c r="B434" s="15"/>
      <c r="C434" s="15"/>
      <c r="D434" s="15"/>
      <c r="E434" s="15"/>
      <c r="F434" s="15"/>
      <c r="G434" s="102"/>
      <c r="H434" s="103"/>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row>
    <row r="435" spans="1:34" ht="15.75" customHeight="1">
      <c r="A435" s="15"/>
      <c r="B435" s="15"/>
      <c r="C435" s="15"/>
      <c r="D435" s="15"/>
      <c r="E435" s="15"/>
      <c r="F435" s="15"/>
      <c r="G435" s="102"/>
      <c r="H435" s="103"/>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row>
    <row r="436" spans="1:34" ht="15.75" customHeight="1">
      <c r="A436" s="15"/>
      <c r="B436" s="15"/>
      <c r="C436" s="15"/>
      <c r="D436" s="15"/>
      <c r="E436" s="15"/>
      <c r="F436" s="15"/>
      <c r="G436" s="102"/>
      <c r="H436" s="103"/>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row>
    <row r="437" spans="1:34" ht="15.75" customHeight="1">
      <c r="A437" s="15"/>
      <c r="B437" s="15"/>
      <c r="C437" s="15"/>
      <c r="D437" s="15"/>
      <c r="E437" s="15"/>
      <c r="F437" s="15"/>
      <c r="G437" s="102"/>
      <c r="H437" s="103"/>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row>
    <row r="438" spans="1:34" ht="15.75" customHeight="1">
      <c r="A438" s="15"/>
      <c r="B438" s="15"/>
      <c r="C438" s="15"/>
      <c r="D438" s="15"/>
      <c r="E438" s="15"/>
      <c r="F438" s="15"/>
      <c r="G438" s="102"/>
      <c r="H438" s="103"/>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row>
    <row r="439" spans="1:34" ht="15.75" customHeight="1">
      <c r="A439" s="15"/>
      <c r="B439" s="15"/>
      <c r="C439" s="15"/>
      <c r="D439" s="15"/>
      <c r="E439" s="15"/>
      <c r="F439" s="15"/>
      <c r="G439" s="102"/>
      <c r="H439" s="103"/>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row>
    <row r="440" spans="1:34" ht="15.75" customHeight="1">
      <c r="A440" s="15"/>
      <c r="B440" s="15"/>
      <c r="C440" s="15"/>
      <c r="D440" s="15"/>
      <c r="E440" s="15"/>
      <c r="F440" s="15"/>
      <c r="G440" s="102"/>
      <c r="H440" s="103"/>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row>
    <row r="441" spans="1:34" ht="15.75" customHeight="1">
      <c r="A441" s="15"/>
      <c r="B441" s="15"/>
      <c r="C441" s="15"/>
      <c r="D441" s="15"/>
      <c r="E441" s="15"/>
      <c r="F441" s="15"/>
      <c r="G441" s="102"/>
      <c r="H441" s="103"/>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row>
    <row r="442" spans="1:34" ht="15.75" customHeight="1">
      <c r="A442" s="15"/>
      <c r="B442" s="15"/>
      <c r="C442" s="15"/>
      <c r="D442" s="15"/>
      <c r="E442" s="15"/>
      <c r="F442" s="15"/>
      <c r="G442" s="102"/>
      <c r="H442" s="103"/>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row>
    <row r="443" spans="1:34" ht="15.75" customHeight="1">
      <c r="A443" s="15"/>
      <c r="B443" s="15"/>
      <c r="C443" s="15"/>
      <c r="D443" s="15"/>
      <c r="E443" s="15"/>
      <c r="F443" s="15"/>
      <c r="G443" s="102"/>
      <c r="H443" s="103"/>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row>
    <row r="444" spans="1:34" ht="15.75" customHeight="1">
      <c r="A444" s="15"/>
      <c r="B444" s="15"/>
      <c r="C444" s="15"/>
      <c r="D444" s="15"/>
      <c r="E444" s="15"/>
      <c r="F444" s="15"/>
      <c r="G444" s="102"/>
      <c r="H444" s="103"/>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row>
    <row r="445" spans="1:34" ht="15.75" customHeight="1">
      <c r="A445" s="15"/>
      <c r="B445" s="15"/>
      <c r="C445" s="15"/>
      <c r="D445" s="15"/>
      <c r="E445" s="15"/>
      <c r="F445" s="15"/>
      <c r="G445" s="102"/>
      <c r="H445" s="103"/>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row>
    <row r="446" spans="1:34" ht="15.75" customHeight="1">
      <c r="A446" s="15"/>
      <c r="B446" s="15"/>
      <c r="C446" s="15"/>
      <c r="D446" s="15"/>
      <c r="E446" s="15"/>
      <c r="F446" s="15"/>
      <c r="G446" s="102"/>
      <c r="H446" s="103"/>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row>
    <row r="447" spans="1:34" ht="15.75" customHeight="1">
      <c r="A447" s="15"/>
      <c r="B447" s="15"/>
      <c r="C447" s="15"/>
      <c r="D447" s="15"/>
      <c r="E447" s="15"/>
      <c r="F447" s="15"/>
      <c r="G447" s="102"/>
      <c r="H447" s="103"/>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row>
    <row r="448" spans="1:34" ht="15.75" customHeight="1">
      <c r="A448" s="15"/>
      <c r="B448" s="15"/>
      <c r="C448" s="15"/>
      <c r="D448" s="15"/>
      <c r="E448" s="15"/>
      <c r="F448" s="15"/>
      <c r="G448" s="102"/>
      <c r="H448" s="103"/>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row>
    <row r="449" spans="1:34" ht="15.75" customHeight="1">
      <c r="A449" s="15"/>
      <c r="B449" s="15"/>
      <c r="C449" s="15"/>
      <c r="D449" s="15"/>
      <c r="E449" s="15"/>
      <c r="F449" s="15"/>
      <c r="G449" s="102"/>
      <c r="H449" s="103"/>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row>
    <row r="450" spans="1:34" ht="15.75" customHeight="1">
      <c r="A450" s="15"/>
      <c r="B450" s="15"/>
      <c r="C450" s="15"/>
      <c r="D450" s="15"/>
      <c r="E450" s="15"/>
      <c r="F450" s="15"/>
      <c r="G450" s="102"/>
      <c r="H450" s="103"/>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row>
    <row r="451" spans="1:34" ht="15.75" customHeight="1">
      <c r="A451" s="15"/>
      <c r="B451" s="15"/>
      <c r="C451" s="15"/>
      <c r="D451" s="15"/>
      <c r="E451" s="15"/>
      <c r="F451" s="15"/>
      <c r="G451" s="102"/>
      <c r="H451" s="103"/>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row>
    <row r="452" spans="1:34" ht="15.75" customHeight="1">
      <c r="A452" s="15"/>
      <c r="B452" s="15"/>
      <c r="C452" s="15"/>
      <c r="D452" s="15"/>
      <c r="E452" s="15"/>
      <c r="F452" s="15"/>
      <c r="G452" s="102"/>
      <c r="H452" s="103"/>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row>
    <row r="453" spans="1:34" ht="15.75" customHeight="1">
      <c r="A453" s="15"/>
      <c r="B453" s="15"/>
      <c r="C453" s="15"/>
      <c r="D453" s="15"/>
      <c r="E453" s="15"/>
      <c r="F453" s="15"/>
      <c r="G453" s="102"/>
      <c r="H453" s="103"/>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row>
    <row r="454" spans="1:34" ht="15.75" customHeight="1">
      <c r="A454" s="15"/>
      <c r="B454" s="15"/>
      <c r="C454" s="15"/>
      <c r="D454" s="15"/>
      <c r="E454" s="15"/>
      <c r="F454" s="15"/>
      <c r="G454" s="102"/>
      <c r="H454" s="103"/>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row>
    <row r="455" spans="1:34" ht="15.75" customHeight="1">
      <c r="A455" s="15"/>
      <c r="B455" s="15"/>
      <c r="C455" s="15"/>
      <c r="D455" s="15"/>
      <c r="E455" s="15"/>
      <c r="F455" s="15"/>
      <c r="G455" s="102"/>
      <c r="H455" s="103"/>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row>
    <row r="456" spans="1:34" ht="15.75" customHeight="1">
      <c r="A456" s="15"/>
      <c r="B456" s="15"/>
      <c r="C456" s="15"/>
      <c r="D456" s="15"/>
      <c r="E456" s="15"/>
      <c r="F456" s="15"/>
      <c r="G456" s="102"/>
      <c r="H456" s="103"/>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row>
    <row r="457" spans="1:34" ht="15.75" customHeight="1">
      <c r="A457" s="15"/>
      <c r="B457" s="15"/>
      <c r="C457" s="15"/>
      <c r="D457" s="15"/>
      <c r="E457" s="15"/>
      <c r="F457" s="15"/>
      <c r="G457" s="102"/>
      <c r="H457" s="103"/>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row>
    <row r="458" spans="1:34" ht="15.75" customHeight="1">
      <c r="A458" s="15"/>
      <c r="B458" s="15"/>
      <c r="C458" s="15"/>
      <c r="D458" s="15"/>
      <c r="E458" s="15"/>
      <c r="F458" s="15"/>
      <c r="G458" s="102"/>
      <c r="H458" s="103"/>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row>
    <row r="459" spans="1:34" ht="15.75" customHeight="1">
      <c r="A459" s="15"/>
      <c r="B459" s="15"/>
      <c r="C459" s="15"/>
      <c r="D459" s="15"/>
      <c r="E459" s="15"/>
      <c r="F459" s="15"/>
      <c r="G459" s="102"/>
      <c r="H459" s="103"/>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row>
    <row r="460" spans="1:34" ht="15.75" customHeight="1">
      <c r="A460" s="15"/>
      <c r="B460" s="15"/>
      <c r="C460" s="15"/>
      <c r="D460" s="15"/>
      <c r="E460" s="15"/>
      <c r="F460" s="15"/>
      <c r="G460" s="102"/>
      <c r="H460" s="103"/>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row>
    <row r="461" spans="1:34" ht="15.75" customHeight="1">
      <c r="A461" s="15"/>
      <c r="B461" s="15"/>
      <c r="C461" s="15"/>
      <c r="D461" s="15"/>
      <c r="E461" s="15"/>
      <c r="F461" s="15"/>
      <c r="G461" s="102"/>
      <c r="H461" s="103"/>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row>
    <row r="462" spans="1:34" ht="15.75" customHeight="1">
      <c r="A462" s="15"/>
      <c r="B462" s="15"/>
      <c r="C462" s="15"/>
      <c r="D462" s="15"/>
      <c r="E462" s="15"/>
      <c r="F462" s="15"/>
      <c r="G462" s="102"/>
      <c r="H462" s="103"/>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row>
    <row r="463" spans="1:34" ht="15.75" customHeight="1">
      <c r="A463" s="15"/>
      <c r="B463" s="15"/>
      <c r="C463" s="15"/>
      <c r="D463" s="15"/>
      <c r="E463" s="15"/>
      <c r="F463" s="15"/>
      <c r="G463" s="102"/>
      <c r="H463" s="103"/>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row>
    <row r="464" spans="1:34" ht="15.75" customHeight="1">
      <c r="A464" s="15"/>
      <c r="B464" s="15"/>
      <c r="C464" s="15"/>
      <c r="D464" s="15"/>
      <c r="E464" s="15"/>
      <c r="F464" s="15"/>
      <c r="G464" s="102"/>
      <c r="H464" s="103"/>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row>
    <row r="465" spans="1:34" ht="15.75" customHeight="1">
      <c r="A465" s="15"/>
      <c r="B465" s="15"/>
      <c r="C465" s="15"/>
      <c r="D465" s="15"/>
      <c r="E465" s="15"/>
      <c r="F465" s="15"/>
      <c r="G465" s="102"/>
      <c r="H465" s="103"/>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row>
    <row r="466" spans="1:34" ht="15.75" customHeight="1">
      <c r="A466" s="15"/>
      <c r="B466" s="15"/>
      <c r="C466" s="15"/>
      <c r="D466" s="15"/>
      <c r="E466" s="15"/>
      <c r="F466" s="15"/>
      <c r="G466" s="102"/>
      <c r="H466" s="103"/>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row>
    <row r="467" spans="1:34" ht="15.75" customHeight="1">
      <c r="A467" s="15"/>
      <c r="B467" s="15"/>
      <c r="C467" s="15"/>
      <c r="D467" s="15"/>
      <c r="E467" s="15"/>
      <c r="F467" s="15"/>
      <c r="G467" s="102"/>
      <c r="H467" s="103"/>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row>
    <row r="468" spans="1:34" ht="15.75" customHeight="1">
      <c r="A468" s="15"/>
      <c r="B468" s="15"/>
      <c r="C468" s="15"/>
      <c r="D468" s="15"/>
      <c r="E468" s="15"/>
      <c r="F468" s="15"/>
      <c r="G468" s="102"/>
      <c r="H468" s="103"/>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row>
    <row r="469" spans="1:34" ht="15.75" customHeight="1">
      <c r="A469" s="15"/>
      <c r="B469" s="15"/>
      <c r="C469" s="15"/>
      <c r="D469" s="15"/>
      <c r="E469" s="15"/>
      <c r="F469" s="15"/>
      <c r="G469" s="102"/>
      <c r="H469" s="103"/>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row>
    <row r="470" spans="1:34" ht="15.75" customHeight="1">
      <c r="A470" s="15"/>
      <c r="B470" s="15"/>
      <c r="C470" s="15"/>
      <c r="D470" s="15"/>
      <c r="E470" s="15"/>
      <c r="F470" s="15"/>
      <c r="G470" s="102"/>
      <c r="H470" s="103"/>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row>
    <row r="471" spans="1:34" ht="15.75" customHeight="1">
      <c r="A471" s="15"/>
      <c r="B471" s="15"/>
      <c r="C471" s="15"/>
      <c r="D471" s="15"/>
      <c r="E471" s="15"/>
      <c r="F471" s="15"/>
      <c r="G471" s="102"/>
      <c r="H471" s="103"/>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row>
    <row r="472" spans="1:34" ht="15.75" customHeight="1">
      <c r="A472" s="15"/>
      <c r="B472" s="15"/>
      <c r="C472" s="15"/>
      <c r="D472" s="15"/>
      <c r="E472" s="15"/>
      <c r="F472" s="15"/>
      <c r="G472" s="102"/>
      <c r="H472" s="103"/>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row>
    <row r="473" spans="1:34" ht="15.75" customHeight="1">
      <c r="A473" s="15"/>
      <c r="B473" s="15"/>
      <c r="C473" s="15"/>
      <c r="D473" s="15"/>
      <c r="E473" s="15"/>
      <c r="F473" s="15"/>
      <c r="G473" s="102"/>
      <c r="H473" s="103"/>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row>
    <row r="474" spans="1:34" ht="15.75" customHeight="1">
      <c r="A474" s="15"/>
      <c r="B474" s="15"/>
      <c r="C474" s="15"/>
      <c r="D474" s="15"/>
      <c r="E474" s="15"/>
      <c r="F474" s="15"/>
      <c r="G474" s="102"/>
      <c r="H474" s="103"/>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row>
    <row r="475" spans="1:34" ht="15.75" customHeight="1">
      <c r="A475" s="15"/>
      <c r="B475" s="15"/>
      <c r="C475" s="15"/>
      <c r="D475" s="15"/>
      <c r="E475" s="15"/>
      <c r="F475" s="15"/>
      <c r="G475" s="102"/>
      <c r="H475" s="103"/>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row>
    <row r="476" spans="1:34" ht="15.75" customHeight="1">
      <c r="A476" s="15"/>
      <c r="B476" s="15"/>
      <c r="C476" s="15"/>
      <c r="D476" s="15"/>
      <c r="E476" s="15"/>
      <c r="F476" s="15"/>
      <c r="G476" s="102"/>
      <c r="H476" s="103"/>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row>
    <row r="477" spans="1:34" ht="15.75" customHeight="1">
      <c r="A477" s="15"/>
      <c r="B477" s="15"/>
      <c r="C477" s="15"/>
      <c r="D477" s="15"/>
      <c r="E477" s="15"/>
      <c r="F477" s="15"/>
      <c r="G477" s="102"/>
      <c r="H477" s="103"/>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row>
    <row r="478" spans="1:34" ht="15.75" customHeight="1">
      <c r="A478" s="15"/>
      <c r="B478" s="15"/>
      <c r="C478" s="15"/>
      <c r="D478" s="15"/>
      <c r="E478" s="15"/>
      <c r="F478" s="15"/>
      <c r="G478" s="102"/>
      <c r="H478" s="103"/>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row>
    <row r="479" spans="1:34" ht="15.75" customHeight="1">
      <c r="A479" s="15"/>
      <c r="B479" s="15"/>
      <c r="C479" s="15"/>
      <c r="D479" s="15"/>
      <c r="E479" s="15"/>
      <c r="F479" s="15"/>
      <c r="G479" s="102"/>
      <c r="H479" s="103"/>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row>
    <row r="480" spans="1:34" ht="15.75" customHeight="1">
      <c r="A480" s="15"/>
      <c r="B480" s="15"/>
      <c r="C480" s="15"/>
      <c r="D480" s="15"/>
      <c r="E480" s="15"/>
      <c r="F480" s="15"/>
      <c r="G480" s="102"/>
      <c r="H480" s="103"/>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row>
    <row r="481" spans="1:34" ht="15.75" customHeight="1">
      <c r="A481" s="15"/>
      <c r="B481" s="15"/>
      <c r="C481" s="15"/>
      <c r="D481" s="15"/>
      <c r="E481" s="15"/>
      <c r="F481" s="15"/>
      <c r="G481" s="102"/>
      <c r="H481" s="103"/>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row>
    <row r="482" spans="1:34" ht="15.75" customHeight="1">
      <c r="A482" s="15"/>
      <c r="B482" s="15"/>
      <c r="C482" s="15"/>
      <c r="D482" s="15"/>
      <c r="E482" s="15"/>
      <c r="F482" s="15"/>
      <c r="G482" s="102"/>
      <c r="H482" s="103"/>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row>
    <row r="483" spans="1:34" ht="15.75" customHeight="1">
      <c r="A483" s="15"/>
      <c r="B483" s="15"/>
      <c r="C483" s="15"/>
      <c r="D483" s="15"/>
      <c r="E483" s="15"/>
      <c r="F483" s="15"/>
      <c r="G483" s="102"/>
      <c r="H483" s="103"/>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row>
    <row r="484" spans="1:34" ht="15.75" customHeight="1">
      <c r="A484" s="15"/>
      <c r="B484" s="15"/>
      <c r="C484" s="15"/>
      <c r="D484" s="15"/>
      <c r="E484" s="15"/>
      <c r="F484" s="15"/>
      <c r="G484" s="102"/>
      <c r="H484" s="103"/>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row>
    <row r="485" spans="1:34" ht="15.75" customHeight="1">
      <c r="A485" s="15"/>
      <c r="B485" s="15"/>
      <c r="C485" s="15"/>
      <c r="D485" s="15"/>
      <c r="E485" s="15"/>
      <c r="F485" s="15"/>
      <c r="G485" s="102"/>
      <c r="H485" s="103"/>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row>
    <row r="486" spans="1:34" ht="15.75" customHeight="1">
      <c r="A486" s="15"/>
      <c r="B486" s="15"/>
      <c r="C486" s="15"/>
      <c r="D486" s="15"/>
      <c r="E486" s="15"/>
      <c r="F486" s="15"/>
      <c r="G486" s="102"/>
      <c r="H486" s="103"/>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row>
    <row r="487" spans="1:34" ht="15.75" customHeight="1">
      <c r="A487" s="15"/>
      <c r="B487" s="15"/>
      <c r="C487" s="15"/>
      <c r="D487" s="15"/>
      <c r="E487" s="15"/>
      <c r="F487" s="15"/>
      <c r="G487" s="102"/>
      <c r="H487" s="103"/>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row>
    <row r="488" spans="1:34" ht="15.75" customHeight="1">
      <c r="A488" s="15"/>
      <c r="B488" s="15"/>
      <c r="C488" s="15"/>
      <c r="D488" s="15"/>
      <c r="E488" s="15"/>
      <c r="F488" s="15"/>
      <c r="G488" s="102"/>
      <c r="H488" s="103"/>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row>
    <row r="489" spans="1:34" ht="15.75" customHeight="1">
      <c r="A489" s="15"/>
      <c r="B489" s="15"/>
      <c r="C489" s="15"/>
      <c r="D489" s="15"/>
      <c r="E489" s="15"/>
      <c r="F489" s="15"/>
      <c r="G489" s="102"/>
      <c r="H489" s="103"/>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row>
    <row r="490" spans="1:34" ht="15.75" customHeight="1">
      <c r="A490" s="15"/>
      <c r="B490" s="15"/>
      <c r="C490" s="15"/>
      <c r="D490" s="15"/>
      <c r="E490" s="15"/>
      <c r="F490" s="15"/>
      <c r="G490" s="102"/>
      <c r="H490" s="103"/>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row>
    <row r="491" spans="1:34" ht="15.75" customHeight="1">
      <c r="A491" s="15"/>
      <c r="B491" s="15"/>
      <c r="C491" s="15"/>
      <c r="D491" s="15"/>
      <c r="E491" s="15"/>
      <c r="F491" s="15"/>
      <c r="G491" s="102"/>
      <c r="H491" s="103"/>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row>
    <row r="492" spans="1:34" ht="15.75" customHeight="1">
      <c r="A492" s="15"/>
      <c r="B492" s="15"/>
      <c r="C492" s="15"/>
      <c r="D492" s="15"/>
      <c r="E492" s="15"/>
      <c r="F492" s="15"/>
      <c r="G492" s="102"/>
      <c r="H492" s="103"/>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row>
    <row r="493" spans="1:34" ht="15.75" customHeight="1">
      <c r="A493" s="15"/>
      <c r="B493" s="15"/>
      <c r="C493" s="15"/>
      <c r="D493" s="15"/>
      <c r="E493" s="15"/>
      <c r="F493" s="15"/>
      <c r="G493" s="102"/>
      <c r="H493" s="103"/>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row>
    <row r="494" spans="1:34" ht="15.75" customHeight="1">
      <c r="A494" s="15"/>
      <c r="B494" s="15"/>
      <c r="C494" s="15"/>
      <c r="D494" s="15"/>
      <c r="E494" s="15"/>
      <c r="F494" s="15"/>
      <c r="G494" s="102"/>
      <c r="H494" s="103"/>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row>
    <row r="495" spans="1:34" ht="15.75" customHeight="1">
      <c r="A495" s="15"/>
      <c r="B495" s="15"/>
      <c r="C495" s="15"/>
      <c r="D495" s="15"/>
      <c r="E495" s="15"/>
      <c r="F495" s="15"/>
      <c r="G495" s="102"/>
      <c r="H495" s="103"/>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row>
    <row r="496" spans="1:34" ht="15.75" customHeight="1">
      <c r="A496" s="15"/>
      <c r="B496" s="15"/>
      <c r="C496" s="15"/>
      <c r="D496" s="15"/>
      <c r="E496" s="15"/>
      <c r="F496" s="15"/>
      <c r="G496" s="102"/>
      <c r="H496" s="103"/>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row>
    <row r="497" spans="1:34" ht="15.75" customHeight="1">
      <c r="A497" s="15"/>
      <c r="B497" s="15"/>
      <c r="C497" s="15"/>
      <c r="D497" s="15"/>
      <c r="E497" s="15"/>
      <c r="F497" s="15"/>
      <c r="G497" s="102"/>
      <c r="H497" s="103"/>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row>
    <row r="498" spans="1:34" ht="15.75" customHeight="1">
      <c r="A498" s="15"/>
      <c r="B498" s="15"/>
      <c r="C498" s="15"/>
      <c r="D498" s="15"/>
      <c r="E498" s="15"/>
      <c r="F498" s="15"/>
      <c r="G498" s="102"/>
      <c r="H498" s="103"/>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row>
    <row r="499" spans="1:34" ht="15.75" customHeight="1">
      <c r="A499" s="15"/>
      <c r="B499" s="15"/>
      <c r="C499" s="15"/>
      <c r="D499" s="15"/>
      <c r="E499" s="15"/>
      <c r="F499" s="15"/>
      <c r="G499" s="102"/>
      <c r="H499" s="103"/>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row>
    <row r="500" spans="1:34" ht="15.75" customHeight="1">
      <c r="A500" s="15"/>
      <c r="B500" s="15"/>
      <c r="C500" s="15"/>
      <c r="D500" s="15"/>
      <c r="E500" s="15"/>
      <c r="F500" s="15"/>
      <c r="G500" s="102"/>
      <c r="H500" s="103"/>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row>
    <row r="501" spans="1:34" ht="15.75" customHeight="1">
      <c r="A501" s="15"/>
      <c r="B501" s="15"/>
      <c r="C501" s="15"/>
      <c r="D501" s="15"/>
      <c r="E501" s="15"/>
      <c r="F501" s="15"/>
      <c r="G501" s="102"/>
      <c r="H501" s="103"/>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row>
    <row r="502" spans="1:34" ht="15.75" customHeight="1">
      <c r="A502" s="15"/>
      <c r="B502" s="15"/>
      <c r="C502" s="15"/>
      <c r="D502" s="15"/>
      <c r="E502" s="15"/>
      <c r="F502" s="15"/>
      <c r="G502" s="102"/>
      <c r="H502" s="103"/>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row>
    <row r="503" spans="1:34" ht="15.75" customHeight="1">
      <c r="A503" s="15"/>
      <c r="B503" s="15"/>
      <c r="C503" s="15"/>
      <c r="D503" s="15"/>
      <c r="E503" s="15"/>
      <c r="F503" s="15"/>
      <c r="G503" s="102"/>
      <c r="H503" s="103"/>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row>
    <row r="504" spans="1:34" ht="15.75" customHeight="1">
      <c r="A504" s="15"/>
      <c r="B504" s="15"/>
      <c r="C504" s="15"/>
      <c r="D504" s="15"/>
      <c r="E504" s="15"/>
      <c r="F504" s="15"/>
      <c r="G504" s="102"/>
      <c r="H504" s="103"/>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row>
    <row r="505" spans="1:34" ht="15.75" customHeight="1">
      <c r="A505" s="15"/>
      <c r="B505" s="15"/>
      <c r="C505" s="15"/>
      <c r="D505" s="15"/>
      <c r="E505" s="15"/>
      <c r="F505" s="15"/>
      <c r="G505" s="102"/>
      <c r="H505" s="103"/>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row>
    <row r="506" spans="1:34" ht="15.75" customHeight="1">
      <c r="A506" s="15"/>
      <c r="B506" s="15"/>
      <c r="C506" s="15"/>
      <c r="D506" s="15"/>
      <c r="E506" s="15"/>
      <c r="F506" s="15"/>
      <c r="G506" s="102"/>
      <c r="H506" s="103"/>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row>
    <row r="507" spans="1:34" ht="15.75" customHeight="1">
      <c r="A507" s="15"/>
      <c r="B507" s="15"/>
      <c r="C507" s="15"/>
      <c r="D507" s="15"/>
      <c r="E507" s="15"/>
      <c r="F507" s="15"/>
      <c r="G507" s="102"/>
      <c r="H507" s="103"/>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row>
    <row r="508" spans="1:34" ht="15.75" customHeight="1">
      <c r="A508" s="15"/>
      <c r="B508" s="15"/>
      <c r="C508" s="15"/>
      <c r="D508" s="15"/>
      <c r="E508" s="15"/>
      <c r="F508" s="15"/>
      <c r="G508" s="102"/>
      <c r="H508" s="103"/>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row>
    <row r="509" spans="1:34" ht="15.75" customHeight="1">
      <c r="A509" s="15"/>
      <c r="B509" s="15"/>
      <c r="C509" s="15"/>
      <c r="D509" s="15"/>
      <c r="E509" s="15"/>
      <c r="F509" s="15"/>
      <c r="G509" s="102"/>
      <c r="H509" s="103"/>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row>
    <row r="510" spans="1:34" ht="15.75" customHeight="1">
      <c r="A510" s="15"/>
      <c r="B510" s="15"/>
      <c r="C510" s="15"/>
      <c r="D510" s="15"/>
      <c r="E510" s="15"/>
      <c r="F510" s="15"/>
      <c r="G510" s="102"/>
      <c r="H510" s="103"/>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row>
    <row r="511" spans="1:34" ht="15.75" customHeight="1">
      <c r="A511" s="15"/>
      <c r="B511" s="15"/>
      <c r="C511" s="15"/>
      <c r="D511" s="15"/>
      <c r="E511" s="15"/>
      <c r="F511" s="15"/>
      <c r="G511" s="102"/>
      <c r="H511" s="103"/>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row>
    <row r="512" spans="1:34" ht="15.75" customHeight="1">
      <c r="A512" s="15"/>
      <c r="B512" s="15"/>
      <c r="C512" s="15"/>
      <c r="D512" s="15"/>
      <c r="E512" s="15"/>
      <c r="F512" s="15"/>
      <c r="G512" s="102"/>
      <c r="H512" s="103"/>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row>
    <row r="513" spans="1:34" ht="15.75" customHeight="1">
      <c r="A513" s="15"/>
      <c r="B513" s="15"/>
      <c r="C513" s="15"/>
      <c r="D513" s="15"/>
      <c r="E513" s="15"/>
      <c r="F513" s="15"/>
      <c r="G513" s="102"/>
      <c r="H513" s="103"/>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row>
    <row r="514" spans="1:34" ht="15.75" customHeight="1">
      <c r="A514" s="15"/>
      <c r="B514" s="15"/>
      <c r="C514" s="15"/>
      <c r="D514" s="15"/>
      <c r="E514" s="15"/>
      <c r="F514" s="15"/>
      <c r="G514" s="102"/>
      <c r="H514" s="103"/>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row>
    <row r="515" spans="1:34" ht="15.75" customHeight="1">
      <c r="A515" s="15"/>
      <c r="B515" s="15"/>
      <c r="C515" s="15"/>
      <c r="D515" s="15"/>
      <c r="E515" s="15"/>
      <c r="F515" s="15"/>
      <c r="G515" s="102"/>
      <c r="H515" s="103"/>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row>
    <row r="516" spans="1:34" ht="15.75" customHeight="1">
      <c r="A516" s="15"/>
      <c r="B516" s="15"/>
      <c r="C516" s="15"/>
      <c r="D516" s="15"/>
      <c r="E516" s="15"/>
      <c r="F516" s="15"/>
      <c r="G516" s="102"/>
      <c r="H516" s="103"/>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row>
    <row r="517" spans="1:34" ht="15.75" customHeight="1">
      <c r="A517" s="15"/>
      <c r="B517" s="15"/>
      <c r="C517" s="15"/>
      <c r="D517" s="15"/>
      <c r="E517" s="15"/>
      <c r="F517" s="15"/>
      <c r="G517" s="102"/>
      <c r="H517" s="103"/>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row>
    <row r="518" spans="1:34" ht="15.75" customHeight="1">
      <c r="A518" s="15"/>
      <c r="B518" s="15"/>
      <c r="C518" s="15"/>
      <c r="D518" s="15"/>
      <c r="E518" s="15"/>
      <c r="F518" s="15"/>
      <c r="G518" s="102"/>
      <c r="H518" s="103"/>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row>
    <row r="519" spans="1:34" ht="15.75" customHeight="1">
      <c r="A519" s="15"/>
      <c r="B519" s="15"/>
      <c r="C519" s="15"/>
      <c r="D519" s="15"/>
      <c r="E519" s="15"/>
      <c r="F519" s="15"/>
      <c r="G519" s="102"/>
      <c r="H519" s="103"/>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row>
    <row r="520" spans="1:34" ht="15.75" customHeight="1">
      <c r="A520" s="15"/>
      <c r="B520" s="15"/>
      <c r="C520" s="15"/>
      <c r="D520" s="15"/>
      <c r="E520" s="15"/>
      <c r="F520" s="15"/>
      <c r="G520" s="102"/>
      <c r="H520" s="103"/>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row>
    <row r="521" spans="1:34" ht="15.75" customHeight="1">
      <c r="A521" s="15"/>
      <c r="B521" s="15"/>
      <c r="C521" s="15"/>
      <c r="D521" s="15"/>
      <c r="E521" s="15"/>
      <c r="F521" s="15"/>
      <c r="G521" s="102"/>
      <c r="H521" s="103"/>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row>
    <row r="522" spans="1:34" ht="15.75" customHeight="1">
      <c r="A522" s="15"/>
      <c r="B522" s="15"/>
      <c r="C522" s="15"/>
      <c r="D522" s="15"/>
      <c r="E522" s="15"/>
      <c r="F522" s="15"/>
      <c r="G522" s="102"/>
      <c r="H522" s="103"/>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row>
    <row r="523" spans="1:34" ht="15.75" customHeight="1">
      <c r="A523" s="15"/>
      <c r="B523" s="15"/>
      <c r="C523" s="15"/>
      <c r="D523" s="15"/>
      <c r="E523" s="15"/>
      <c r="F523" s="15"/>
      <c r="G523" s="102"/>
      <c r="H523" s="103"/>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row>
    <row r="524" spans="1:34" ht="15.75" customHeight="1">
      <c r="A524" s="15"/>
      <c r="B524" s="15"/>
      <c r="C524" s="15"/>
      <c r="D524" s="15"/>
      <c r="E524" s="15"/>
      <c r="F524" s="15"/>
      <c r="G524" s="102"/>
      <c r="H524" s="103"/>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row>
    <row r="525" spans="1:34" ht="15.75" customHeight="1">
      <c r="A525" s="15"/>
      <c r="B525" s="15"/>
      <c r="C525" s="15"/>
      <c r="D525" s="15"/>
      <c r="E525" s="15"/>
      <c r="F525" s="15"/>
      <c r="G525" s="102"/>
      <c r="H525" s="103"/>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row>
    <row r="526" spans="1:34" ht="15.75" customHeight="1">
      <c r="A526" s="15"/>
      <c r="B526" s="15"/>
      <c r="C526" s="15"/>
      <c r="D526" s="15"/>
      <c r="E526" s="15"/>
      <c r="F526" s="15"/>
      <c r="G526" s="102"/>
      <c r="H526" s="103"/>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row>
    <row r="527" spans="1:34" ht="15.75" customHeight="1">
      <c r="A527" s="15"/>
      <c r="B527" s="15"/>
      <c r="C527" s="15"/>
      <c r="D527" s="15"/>
      <c r="E527" s="15"/>
      <c r="F527" s="15"/>
      <c r="G527" s="102"/>
      <c r="H527" s="103"/>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row>
    <row r="528" spans="1:34" ht="15.75" customHeight="1">
      <c r="A528" s="15"/>
      <c r="B528" s="15"/>
      <c r="C528" s="15"/>
      <c r="D528" s="15"/>
      <c r="E528" s="15"/>
      <c r="F528" s="15"/>
      <c r="G528" s="102"/>
      <c r="H528" s="103"/>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row>
    <row r="529" spans="1:34" ht="15.75" customHeight="1">
      <c r="A529" s="15"/>
      <c r="B529" s="15"/>
      <c r="C529" s="15"/>
      <c r="D529" s="15"/>
      <c r="E529" s="15"/>
      <c r="F529" s="15"/>
      <c r="G529" s="102"/>
      <c r="H529" s="103"/>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row>
    <row r="530" spans="1:34" ht="15.75" customHeight="1">
      <c r="A530" s="15"/>
      <c r="B530" s="15"/>
      <c r="C530" s="15"/>
      <c r="D530" s="15"/>
      <c r="E530" s="15"/>
      <c r="F530" s="15"/>
      <c r="G530" s="102"/>
      <c r="H530" s="103"/>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row>
    <row r="531" spans="1:34" ht="15.75" customHeight="1">
      <c r="A531" s="15"/>
      <c r="B531" s="15"/>
      <c r="C531" s="15"/>
      <c r="D531" s="15"/>
      <c r="E531" s="15"/>
      <c r="F531" s="15"/>
      <c r="G531" s="102"/>
      <c r="H531" s="103"/>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row>
    <row r="532" spans="1:34" ht="15.75" customHeight="1">
      <c r="A532" s="15"/>
      <c r="B532" s="15"/>
      <c r="C532" s="15"/>
      <c r="D532" s="15"/>
      <c r="E532" s="15"/>
      <c r="F532" s="15"/>
      <c r="G532" s="102"/>
      <c r="H532" s="103"/>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row>
    <row r="533" spans="1:34" ht="15.75" customHeight="1">
      <c r="A533" s="15"/>
      <c r="B533" s="15"/>
      <c r="C533" s="15"/>
      <c r="D533" s="15"/>
      <c r="E533" s="15"/>
      <c r="F533" s="15"/>
      <c r="G533" s="102"/>
      <c r="H533" s="103"/>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row>
    <row r="534" spans="1:34" ht="15.75" customHeight="1">
      <c r="A534" s="15"/>
      <c r="B534" s="15"/>
      <c r="C534" s="15"/>
      <c r="D534" s="15"/>
      <c r="E534" s="15"/>
      <c r="F534" s="15"/>
      <c r="G534" s="102"/>
      <c r="H534" s="103"/>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row>
    <row r="535" spans="1:34" ht="15.75" customHeight="1">
      <c r="A535" s="15"/>
      <c r="B535" s="15"/>
      <c r="C535" s="15"/>
      <c r="D535" s="15"/>
      <c r="E535" s="15"/>
      <c r="F535" s="15"/>
      <c r="G535" s="102"/>
      <c r="H535" s="103"/>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row>
    <row r="536" spans="1:34" ht="15.75" customHeight="1">
      <c r="A536" s="15"/>
      <c r="B536" s="15"/>
      <c r="C536" s="15"/>
      <c r="D536" s="15"/>
      <c r="E536" s="15"/>
      <c r="F536" s="15"/>
      <c r="G536" s="102"/>
      <c r="H536" s="103"/>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row>
    <row r="537" spans="1:34" ht="15.75" customHeight="1">
      <c r="A537" s="15"/>
      <c r="B537" s="15"/>
      <c r="C537" s="15"/>
      <c r="D537" s="15"/>
      <c r="E537" s="15"/>
      <c r="F537" s="15"/>
      <c r="G537" s="102"/>
      <c r="H537" s="103"/>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row>
    <row r="538" spans="1:34" ht="15.75" customHeight="1">
      <c r="A538" s="15"/>
      <c r="B538" s="15"/>
      <c r="C538" s="15"/>
      <c r="D538" s="15"/>
      <c r="E538" s="15"/>
      <c r="F538" s="15"/>
      <c r="G538" s="102"/>
      <c r="H538" s="103"/>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row>
    <row r="539" spans="1:34" ht="15.75" customHeight="1">
      <c r="A539" s="15"/>
      <c r="B539" s="15"/>
      <c r="C539" s="15"/>
      <c r="D539" s="15"/>
      <c r="E539" s="15"/>
      <c r="F539" s="15"/>
      <c r="G539" s="102"/>
      <c r="H539" s="103"/>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row>
    <row r="540" spans="1:34" ht="15.75" customHeight="1">
      <c r="A540" s="15"/>
      <c r="B540" s="15"/>
      <c r="C540" s="15"/>
      <c r="D540" s="15"/>
      <c r="E540" s="15"/>
      <c r="F540" s="15"/>
      <c r="G540" s="102"/>
      <c r="H540" s="103"/>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row>
    <row r="541" spans="1:34" ht="15.75" customHeight="1">
      <c r="A541" s="15"/>
      <c r="B541" s="15"/>
      <c r="C541" s="15"/>
      <c r="D541" s="15"/>
      <c r="E541" s="15"/>
      <c r="F541" s="15"/>
      <c r="G541" s="102"/>
      <c r="H541" s="103"/>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row>
    <row r="542" spans="1:34" ht="15.75" customHeight="1">
      <c r="A542" s="15"/>
      <c r="B542" s="15"/>
      <c r="C542" s="15"/>
      <c r="D542" s="15"/>
      <c r="E542" s="15"/>
      <c r="F542" s="15"/>
      <c r="G542" s="102"/>
      <c r="H542" s="103"/>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row>
    <row r="543" spans="1:34" ht="15.75" customHeight="1">
      <c r="A543" s="15"/>
      <c r="B543" s="15"/>
      <c r="C543" s="15"/>
      <c r="D543" s="15"/>
      <c r="E543" s="15"/>
      <c r="F543" s="15"/>
      <c r="G543" s="102"/>
      <c r="H543" s="103"/>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row>
    <row r="544" spans="1:34" ht="15.75" customHeight="1">
      <c r="A544" s="15"/>
      <c r="B544" s="15"/>
      <c r="C544" s="15"/>
      <c r="D544" s="15"/>
      <c r="E544" s="15"/>
      <c r="F544" s="15"/>
      <c r="G544" s="102"/>
      <c r="H544" s="103"/>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row>
    <row r="545" spans="1:34" ht="15.75" customHeight="1">
      <c r="A545" s="15"/>
      <c r="B545" s="15"/>
      <c r="C545" s="15"/>
      <c r="D545" s="15"/>
      <c r="E545" s="15"/>
      <c r="F545" s="15"/>
      <c r="G545" s="102"/>
      <c r="H545" s="103"/>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row>
    <row r="546" spans="1:34" ht="15.75" customHeight="1">
      <c r="A546" s="15"/>
      <c r="B546" s="15"/>
      <c r="C546" s="15"/>
      <c r="D546" s="15"/>
      <c r="E546" s="15"/>
      <c r="F546" s="15"/>
      <c r="G546" s="102"/>
      <c r="H546" s="103"/>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row>
    <row r="547" spans="1:34" ht="15.75" customHeight="1">
      <c r="A547" s="15"/>
      <c r="B547" s="15"/>
      <c r="C547" s="15"/>
      <c r="D547" s="15"/>
      <c r="E547" s="15"/>
      <c r="F547" s="15"/>
      <c r="G547" s="102"/>
      <c r="H547" s="103"/>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row>
    <row r="548" spans="1:34" ht="15.75" customHeight="1">
      <c r="A548" s="15"/>
      <c r="B548" s="15"/>
      <c r="C548" s="15"/>
      <c r="D548" s="15"/>
      <c r="E548" s="15"/>
      <c r="F548" s="15"/>
      <c r="G548" s="102"/>
      <c r="H548" s="103"/>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row>
    <row r="549" spans="1:34" ht="15.75" customHeight="1">
      <c r="A549" s="15"/>
      <c r="B549" s="15"/>
      <c r="C549" s="15"/>
      <c r="D549" s="15"/>
      <c r="E549" s="15"/>
      <c r="F549" s="15"/>
      <c r="G549" s="102"/>
      <c r="H549" s="103"/>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row>
    <row r="550" spans="1:34" ht="15.75" customHeight="1">
      <c r="A550" s="15"/>
      <c r="B550" s="15"/>
      <c r="C550" s="15"/>
      <c r="D550" s="15"/>
      <c r="E550" s="15"/>
      <c r="F550" s="15"/>
      <c r="G550" s="102"/>
      <c r="H550" s="103"/>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row>
    <row r="551" spans="1:34" ht="15.75" customHeight="1">
      <c r="A551" s="15"/>
      <c r="B551" s="15"/>
      <c r="C551" s="15"/>
      <c r="D551" s="15"/>
      <c r="E551" s="15"/>
      <c r="F551" s="15"/>
      <c r="G551" s="102"/>
      <c r="H551" s="103"/>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row>
    <row r="552" spans="1:34" ht="15.75" customHeight="1">
      <c r="A552" s="15"/>
      <c r="B552" s="15"/>
      <c r="C552" s="15"/>
      <c r="D552" s="15"/>
      <c r="E552" s="15"/>
      <c r="F552" s="15"/>
      <c r="G552" s="102"/>
      <c r="H552" s="103"/>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row>
    <row r="553" spans="1:34" ht="15.75" customHeight="1">
      <c r="A553" s="15"/>
      <c r="B553" s="15"/>
      <c r="C553" s="15"/>
      <c r="D553" s="15"/>
      <c r="E553" s="15"/>
      <c r="F553" s="15"/>
      <c r="G553" s="102"/>
      <c r="H553" s="103"/>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row>
    <row r="554" spans="1:34" ht="15.75" customHeight="1">
      <c r="A554" s="15"/>
      <c r="B554" s="15"/>
      <c r="C554" s="15"/>
      <c r="D554" s="15"/>
      <c r="E554" s="15"/>
      <c r="F554" s="15"/>
      <c r="G554" s="102"/>
      <c r="H554" s="103"/>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row>
    <row r="555" spans="1:34" ht="15.75" customHeight="1">
      <c r="A555" s="15"/>
      <c r="B555" s="15"/>
      <c r="C555" s="15"/>
      <c r="D555" s="15"/>
      <c r="E555" s="15"/>
      <c r="F555" s="15"/>
      <c r="G555" s="102"/>
      <c r="H555" s="103"/>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row>
    <row r="556" spans="1:34" ht="15.75" customHeight="1">
      <c r="A556" s="15"/>
      <c r="B556" s="15"/>
      <c r="C556" s="15"/>
      <c r="D556" s="15"/>
      <c r="E556" s="15"/>
      <c r="F556" s="15"/>
      <c r="G556" s="102"/>
      <c r="H556" s="103"/>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row>
    <row r="557" spans="1:34" ht="15.75" customHeight="1">
      <c r="A557" s="15"/>
      <c r="B557" s="15"/>
      <c r="C557" s="15"/>
      <c r="D557" s="15"/>
      <c r="E557" s="15"/>
      <c r="F557" s="15"/>
      <c r="G557" s="102"/>
      <c r="H557" s="103"/>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row>
    <row r="558" spans="1:34" ht="15.75" customHeight="1">
      <c r="A558" s="15"/>
      <c r="B558" s="15"/>
      <c r="C558" s="15"/>
      <c r="D558" s="15"/>
      <c r="E558" s="15"/>
      <c r="F558" s="15"/>
      <c r="G558" s="102"/>
      <c r="H558" s="103"/>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row>
    <row r="559" spans="1:34" ht="15.75" customHeight="1">
      <c r="A559" s="15"/>
      <c r="B559" s="15"/>
      <c r="C559" s="15"/>
      <c r="D559" s="15"/>
      <c r="E559" s="15"/>
      <c r="F559" s="15"/>
      <c r="G559" s="102"/>
      <c r="H559" s="103"/>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row>
    <row r="560" spans="1:34" ht="15.75" customHeight="1">
      <c r="A560" s="15"/>
      <c r="B560" s="15"/>
      <c r="C560" s="15"/>
      <c r="D560" s="15"/>
      <c r="E560" s="15"/>
      <c r="F560" s="15"/>
      <c r="G560" s="102"/>
      <c r="H560" s="103"/>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row>
    <row r="561" spans="1:34" ht="15.75" customHeight="1">
      <c r="A561" s="15"/>
      <c r="B561" s="15"/>
      <c r="C561" s="15"/>
      <c r="D561" s="15"/>
      <c r="E561" s="15"/>
      <c r="F561" s="15"/>
      <c r="G561" s="102"/>
      <c r="H561" s="103"/>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row>
    <row r="562" spans="1:34" ht="15.75" customHeight="1">
      <c r="A562" s="15"/>
      <c r="B562" s="15"/>
      <c r="C562" s="15"/>
      <c r="D562" s="15"/>
      <c r="E562" s="15"/>
      <c r="F562" s="15"/>
      <c r="G562" s="102"/>
      <c r="H562" s="103"/>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row>
    <row r="563" spans="1:34" ht="15.75" customHeight="1">
      <c r="A563" s="15"/>
      <c r="B563" s="15"/>
      <c r="C563" s="15"/>
      <c r="D563" s="15"/>
      <c r="E563" s="15"/>
      <c r="F563" s="15"/>
      <c r="G563" s="102"/>
      <c r="H563" s="103"/>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row>
    <row r="564" spans="1:34" ht="15.75" customHeight="1">
      <c r="A564" s="15"/>
      <c r="B564" s="15"/>
      <c r="C564" s="15"/>
      <c r="D564" s="15"/>
      <c r="E564" s="15"/>
      <c r="F564" s="15"/>
      <c r="G564" s="102"/>
      <c r="H564" s="103"/>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row>
    <row r="565" spans="1:34" ht="15.75" customHeight="1">
      <c r="A565" s="15"/>
      <c r="B565" s="15"/>
      <c r="C565" s="15"/>
      <c r="D565" s="15"/>
      <c r="E565" s="15"/>
      <c r="F565" s="15"/>
      <c r="G565" s="102"/>
      <c r="H565" s="103"/>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row>
    <row r="566" spans="1:34" ht="15.75" customHeight="1">
      <c r="A566" s="15"/>
      <c r="B566" s="15"/>
      <c r="C566" s="15"/>
      <c r="D566" s="15"/>
      <c r="E566" s="15"/>
      <c r="F566" s="15"/>
      <c r="G566" s="102"/>
      <c r="H566" s="103"/>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row>
    <row r="567" spans="1:34" ht="15.75" customHeight="1">
      <c r="A567" s="15"/>
      <c r="B567" s="15"/>
      <c r="C567" s="15"/>
      <c r="D567" s="15"/>
      <c r="E567" s="15"/>
      <c r="F567" s="15"/>
      <c r="G567" s="102"/>
      <c r="H567" s="103"/>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row>
    <row r="568" spans="1:34" ht="15.75" customHeight="1">
      <c r="A568" s="15"/>
      <c r="B568" s="15"/>
      <c r="C568" s="15"/>
      <c r="D568" s="15"/>
      <c r="E568" s="15"/>
      <c r="F568" s="15"/>
      <c r="G568" s="102"/>
      <c r="H568" s="103"/>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row>
    <row r="569" spans="1:34" ht="15.75" customHeight="1">
      <c r="A569" s="15"/>
      <c r="B569" s="15"/>
      <c r="C569" s="15"/>
      <c r="D569" s="15"/>
      <c r="E569" s="15"/>
      <c r="F569" s="15"/>
      <c r="G569" s="102"/>
      <c r="H569" s="103"/>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row>
    <row r="570" spans="1:34" ht="15.75" customHeight="1">
      <c r="A570" s="15"/>
      <c r="B570" s="15"/>
      <c r="C570" s="15"/>
      <c r="D570" s="15"/>
      <c r="E570" s="15"/>
      <c r="F570" s="15"/>
      <c r="G570" s="102"/>
      <c r="H570" s="103"/>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row>
    <row r="571" spans="1:34" ht="15.75" customHeight="1">
      <c r="A571" s="15"/>
      <c r="B571" s="15"/>
      <c r="C571" s="15"/>
      <c r="D571" s="15"/>
      <c r="E571" s="15"/>
      <c r="F571" s="15"/>
      <c r="G571" s="102"/>
      <c r="H571" s="103"/>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row>
    <row r="572" spans="1:34" ht="15.75" customHeight="1">
      <c r="A572" s="15"/>
      <c r="B572" s="15"/>
      <c r="C572" s="15"/>
      <c r="D572" s="15"/>
      <c r="E572" s="15"/>
      <c r="F572" s="15"/>
      <c r="G572" s="102"/>
      <c r="H572" s="103"/>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row>
    <row r="573" spans="1:34" ht="15.75" customHeight="1">
      <c r="A573" s="15"/>
      <c r="B573" s="15"/>
      <c r="C573" s="15"/>
      <c r="D573" s="15"/>
      <c r="E573" s="15"/>
      <c r="F573" s="15"/>
      <c r="G573" s="102"/>
      <c r="H573" s="103"/>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row>
    <row r="574" spans="1:34" ht="15.75" customHeight="1">
      <c r="A574" s="15"/>
      <c r="B574" s="15"/>
      <c r="C574" s="15"/>
      <c r="D574" s="15"/>
      <c r="E574" s="15"/>
      <c r="F574" s="15"/>
      <c r="G574" s="102"/>
      <c r="H574" s="103"/>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row>
    <row r="575" spans="1:34" ht="15.75" customHeight="1">
      <c r="A575" s="15"/>
      <c r="B575" s="15"/>
      <c r="C575" s="15"/>
      <c r="D575" s="15"/>
      <c r="E575" s="15"/>
      <c r="F575" s="15"/>
      <c r="G575" s="102"/>
      <c r="H575" s="103"/>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row>
    <row r="576" spans="1:34" ht="15.75" customHeight="1">
      <c r="A576" s="15"/>
      <c r="B576" s="15"/>
      <c r="C576" s="15"/>
      <c r="D576" s="15"/>
      <c r="E576" s="15"/>
      <c r="F576" s="15"/>
      <c r="G576" s="102"/>
      <c r="H576" s="103"/>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row>
    <row r="577" spans="1:34" ht="15.75" customHeight="1">
      <c r="A577" s="15"/>
      <c r="B577" s="15"/>
      <c r="C577" s="15"/>
      <c r="D577" s="15"/>
      <c r="E577" s="15"/>
      <c r="F577" s="15"/>
      <c r="G577" s="102"/>
      <c r="H577" s="103"/>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row>
    <row r="578" spans="1:34" ht="15.75" customHeight="1">
      <c r="A578" s="15"/>
      <c r="B578" s="15"/>
      <c r="C578" s="15"/>
      <c r="D578" s="15"/>
      <c r="E578" s="15"/>
      <c r="F578" s="15"/>
      <c r="G578" s="102"/>
      <c r="H578" s="103"/>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row>
    <row r="579" spans="1:34" ht="15.75" customHeight="1">
      <c r="A579" s="15"/>
      <c r="B579" s="15"/>
      <c r="C579" s="15"/>
      <c r="D579" s="15"/>
      <c r="E579" s="15"/>
      <c r="F579" s="15"/>
      <c r="G579" s="102"/>
      <c r="H579" s="103"/>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row>
    <row r="580" spans="1:34" ht="15.75" customHeight="1">
      <c r="A580" s="15"/>
      <c r="B580" s="15"/>
      <c r="C580" s="15"/>
      <c r="D580" s="15"/>
      <c r="E580" s="15"/>
      <c r="F580" s="15"/>
      <c r="G580" s="102"/>
      <c r="H580" s="103"/>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row>
    <row r="581" spans="1:34" ht="15.75" customHeight="1">
      <c r="A581" s="15"/>
      <c r="B581" s="15"/>
      <c r="C581" s="15"/>
      <c r="D581" s="15"/>
      <c r="E581" s="15"/>
      <c r="F581" s="15"/>
      <c r="G581" s="102"/>
      <c r="H581" s="103"/>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row>
    <row r="582" spans="1:34" ht="15.75" customHeight="1">
      <c r="A582" s="15"/>
      <c r="B582" s="15"/>
      <c r="C582" s="15"/>
      <c r="D582" s="15"/>
      <c r="E582" s="15"/>
      <c r="F582" s="15"/>
      <c r="G582" s="102"/>
      <c r="H582" s="103"/>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row>
    <row r="583" spans="1:34" ht="15.75" customHeight="1">
      <c r="A583" s="15"/>
      <c r="B583" s="15"/>
      <c r="C583" s="15"/>
      <c r="D583" s="15"/>
      <c r="E583" s="15"/>
      <c r="F583" s="15"/>
      <c r="G583" s="102"/>
      <c r="H583" s="103"/>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row>
    <row r="584" spans="1:34" ht="15.75" customHeight="1">
      <c r="A584" s="15"/>
      <c r="B584" s="15"/>
      <c r="C584" s="15"/>
      <c r="D584" s="15"/>
      <c r="E584" s="15"/>
      <c r="F584" s="15"/>
      <c r="G584" s="102"/>
      <c r="H584" s="103"/>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row>
    <row r="585" spans="1:34" ht="15.75" customHeight="1">
      <c r="A585" s="15"/>
      <c r="B585" s="15"/>
      <c r="C585" s="15"/>
      <c r="D585" s="15"/>
      <c r="E585" s="15"/>
      <c r="F585" s="15"/>
      <c r="G585" s="102"/>
      <c r="H585" s="103"/>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row>
    <row r="586" spans="1:34" ht="15.75" customHeight="1">
      <c r="A586" s="15"/>
      <c r="B586" s="15"/>
      <c r="C586" s="15"/>
      <c r="D586" s="15"/>
      <c r="E586" s="15"/>
      <c r="F586" s="15"/>
      <c r="G586" s="102"/>
      <c r="H586" s="103"/>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row>
    <row r="587" spans="1:34" ht="15.75" customHeight="1">
      <c r="A587" s="15"/>
      <c r="B587" s="15"/>
      <c r="C587" s="15"/>
      <c r="D587" s="15"/>
      <c r="E587" s="15"/>
      <c r="F587" s="15"/>
      <c r="G587" s="102"/>
      <c r="H587" s="103"/>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row>
    <row r="588" spans="1:34" ht="15.75" customHeight="1">
      <c r="A588" s="15"/>
      <c r="B588" s="15"/>
      <c r="C588" s="15"/>
      <c r="D588" s="15"/>
      <c r="E588" s="15"/>
      <c r="F588" s="15"/>
      <c r="G588" s="102"/>
      <c r="H588" s="103"/>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row>
    <row r="589" spans="1:34" ht="15.75" customHeight="1">
      <c r="A589" s="15"/>
      <c r="B589" s="15"/>
      <c r="C589" s="15"/>
      <c r="D589" s="15"/>
      <c r="E589" s="15"/>
      <c r="F589" s="15"/>
      <c r="G589" s="102"/>
      <c r="H589" s="103"/>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row>
    <row r="590" spans="1:34" ht="15.75" customHeight="1">
      <c r="A590" s="15"/>
      <c r="B590" s="15"/>
      <c r="C590" s="15"/>
      <c r="D590" s="15"/>
      <c r="E590" s="15"/>
      <c r="F590" s="15"/>
      <c r="G590" s="102"/>
      <c r="H590" s="103"/>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row>
    <row r="591" spans="1:34" ht="15.75" customHeight="1">
      <c r="A591" s="15"/>
      <c r="B591" s="15"/>
      <c r="C591" s="15"/>
      <c r="D591" s="15"/>
      <c r="E591" s="15"/>
      <c r="F591" s="15"/>
      <c r="G591" s="102"/>
      <c r="H591" s="103"/>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row>
    <row r="592" spans="1:34" ht="15.75" customHeight="1">
      <c r="A592" s="15"/>
      <c r="B592" s="15"/>
      <c r="C592" s="15"/>
      <c r="D592" s="15"/>
      <c r="E592" s="15"/>
      <c r="F592" s="15"/>
      <c r="G592" s="102"/>
      <c r="H592" s="103"/>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row>
    <row r="593" spans="1:34" ht="15.75" customHeight="1">
      <c r="A593" s="15"/>
      <c r="B593" s="15"/>
      <c r="C593" s="15"/>
      <c r="D593" s="15"/>
      <c r="E593" s="15"/>
      <c r="F593" s="15"/>
      <c r="G593" s="102"/>
      <c r="H593" s="103"/>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row>
    <row r="594" spans="1:34" ht="15.75" customHeight="1">
      <c r="A594" s="15"/>
      <c r="B594" s="15"/>
      <c r="C594" s="15"/>
      <c r="D594" s="15"/>
      <c r="E594" s="15"/>
      <c r="F594" s="15"/>
      <c r="G594" s="102"/>
      <c r="H594" s="103"/>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row>
    <row r="595" spans="1:34" ht="15.75" customHeight="1">
      <c r="A595" s="15"/>
      <c r="B595" s="15"/>
      <c r="C595" s="15"/>
      <c r="D595" s="15"/>
      <c r="E595" s="15"/>
      <c r="F595" s="15"/>
      <c r="G595" s="102"/>
      <c r="H595" s="103"/>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row>
    <row r="596" spans="1:34" ht="15.75" customHeight="1">
      <c r="A596" s="15"/>
      <c r="B596" s="15"/>
      <c r="C596" s="15"/>
      <c r="D596" s="15"/>
      <c r="E596" s="15"/>
      <c r="F596" s="15"/>
      <c r="G596" s="102"/>
      <c r="H596" s="103"/>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row>
    <row r="597" spans="1:34" ht="15.75" customHeight="1">
      <c r="A597" s="15"/>
      <c r="B597" s="15"/>
      <c r="C597" s="15"/>
      <c r="D597" s="15"/>
      <c r="E597" s="15"/>
      <c r="F597" s="15"/>
      <c r="G597" s="102"/>
      <c r="H597" s="103"/>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row>
    <row r="598" spans="1:34" ht="15.75" customHeight="1">
      <c r="A598" s="15"/>
      <c r="B598" s="15"/>
      <c r="C598" s="15"/>
      <c r="D598" s="15"/>
      <c r="E598" s="15"/>
      <c r="F598" s="15"/>
      <c r="G598" s="102"/>
      <c r="H598" s="103"/>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row>
    <row r="599" spans="1:34" ht="15.75" customHeight="1">
      <c r="A599" s="15"/>
      <c r="B599" s="15"/>
      <c r="C599" s="15"/>
      <c r="D599" s="15"/>
      <c r="E599" s="15"/>
      <c r="F599" s="15"/>
      <c r="G599" s="102"/>
      <c r="H599" s="103"/>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row>
    <row r="600" spans="1:34" ht="15.75" customHeight="1">
      <c r="A600" s="15"/>
      <c r="B600" s="15"/>
      <c r="C600" s="15"/>
      <c r="D600" s="15"/>
      <c r="E600" s="15"/>
      <c r="F600" s="15"/>
      <c r="G600" s="102"/>
      <c r="H600" s="103"/>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row>
    <row r="601" spans="1:34" ht="15.75" customHeight="1">
      <c r="A601" s="15"/>
      <c r="B601" s="15"/>
      <c r="C601" s="15"/>
      <c r="D601" s="15"/>
      <c r="E601" s="15"/>
      <c r="F601" s="15"/>
      <c r="G601" s="102"/>
      <c r="H601" s="103"/>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row>
    <row r="602" spans="1:34" ht="15.75" customHeight="1">
      <c r="A602" s="15"/>
      <c r="B602" s="15"/>
      <c r="C602" s="15"/>
      <c r="D602" s="15"/>
      <c r="E602" s="15"/>
      <c r="F602" s="15"/>
      <c r="G602" s="102"/>
      <c r="H602" s="103"/>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row>
    <row r="603" spans="1:34" ht="15.75" customHeight="1">
      <c r="A603" s="15"/>
      <c r="B603" s="15"/>
      <c r="C603" s="15"/>
      <c r="D603" s="15"/>
      <c r="E603" s="15"/>
      <c r="F603" s="15"/>
      <c r="G603" s="102"/>
      <c r="H603" s="103"/>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row>
    <row r="604" spans="1:34" ht="15.75" customHeight="1">
      <c r="A604" s="15"/>
      <c r="B604" s="15"/>
      <c r="C604" s="15"/>
      <c r="D604" s="15"/>
      <c r="E604" s="15"/>
      <c r="F604" s="15"/>
      <c r="G604" s="102"/>
      <c r="H604" s="103"/>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row>
    <row r="605" spans="1:34" ht="15.75" customHeight="1">
      <c r="A605" s="15"/>
      <c r="B605" s="15"/>
      <c r="C605" s="15"/>
      <c r="D605" s="15"/>
      <c r="E605" s="15"/>
      <c r="F605" s="15"/>
      <c r="G605" s="102"/>
      <c r="H605" s="103"/>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row>
    <row r="606" spans="1:34" ht="15.75" customHeight="1">
      <c r="A606" s="15"/>
      <c r="B606" s="15"/>
      <c r="C606" s="15"/>
      <c r="D606" s="15"/>
      <c r="E606" s="15"/>
      <c r="F606" s="15"/>
      <c r="G606" s="102"/>
      <c r="H606" s="103"/>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row>
    <row r="607" spans="1:34" ht="15.75" customHeight="1">
      <c r="A607" s="15"/>
      <c r="B607" s="15"/>
      <c r="C607" s="15"/>
      <c r="D607" s="15"/>
      <c r="E607" s="15"/>
      <c r="F607" s="15"/>
      <c r="G607" s="102"/>
      <c r="H607" s="103"/>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row>
    <row r="608" spans="1:34" ht="15.75" customHeight="1">
      <c r="A608" s="15"/>
      <c r="B608" s="15"/>
      <c r="C608" s="15"/>
      <c r="D608" s="15"/>
      <c r="E608" s="15"/>
      <c r="F608" s="15"/>
      <c r="G608" s="102"/>
      <c r="H608" s="103"/>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row>
    <row r="609" spans="1:34" ht="15.75" customHeight="1">
      <c r="A609" s="15"/>
      <c r="B609" s="15"/>
      <c r="C609" s="15"/>
      <c r="D609" s="15"/>
      <c r="E609" s="15"/>
      <c r="F609" s="15"/>
      <c r="G609" s="102"/>
      <c r="H609" s="103"/>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row>
    <row r="610" spans="1:34" ht="15.75" customHeight="1">
      <c r="A610" s="15"/>
      <c r="B610" s="15"/>
      <c r="C610" s="15"/>
      <c r="D610" s="15"/>
      <c r="E610" s="15"/>
      <c r="F610" s="15"/>
      <c r="G610" s="102"/>
      <c r="H610" s="103"/>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row>
    <row r="611" spans="1:34" ht="15.75" customHeight="1">
      <c r="A611" s="15"/>
      <c r="B611" s="15"/>
      <c r="C611" s="15"/>
      <c r="D611" s="15"/>
      <c r="E611" s="15"/>
      <c r="F611" s="15"/>
      <c r="G611" s="102"/>
      <c r="H611" s="103"/>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row>
    <row r="612" spans="1:34" ht="15.75" customHeight="1">
      <c r="A612" s="15"/>
      <c r="B612" s="15"/>
      <c r="C612" s="15"/>
      <c r="D612" s="15"/>
      <c r="E612" s="15"/>
      <c r="F612" s="15"/>
      <c r="G612" s="102"/>
      <c r="H612" s="103"/>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row>
    <row r="613" spans="1:34" ht="15.75" customHeight="1">
      <c r="A613" s="15"/>
      <c r="B613" s="15"/>
      <c r="C613" s="15"/>
      <c r="D613" s="15"/>
      <c r="E613" s="15"/>
      <c r="F613" s="15"/>
      <c r="G613" s="102"/>
      <c r="H613" s="103"/>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row>
    <row r="614" spans="1:34" ht="15.75" customHeight="1">
      <c r="A614" s="15"/>
      <c r="B614" s="15"/>
      <c r="C614" s="15"/>
      <c r="D614" s="15"/>
      <c r="E614" s="15"/>
      <c r="F614" s="15"/>
      <c r="G614" s="102"/>
      <c r="H614" s="103"/>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row>
    <row r="615" spans="1:34" ht="15.75" customHeight="1">
      <c r="A615" s="15"/>
      <c r="B615" s="15"/>
      <c r="C615" s="15"/>
      <c r="D615" s="15"/>
      <c r="E615" s="15"/>
      <c r="F615" s="15"/>
      <c r="G615" s="102"/>
      <c r="H615" s="103"/>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row>
    <row r="616" spans="1:34" ht="15.75" customHeight="1">
      <c r="A616" s="15"/>
      <c r="B616" s="15"/>
      <c r="C616" s="15"/>
      <c r="D616" s="15"/>
      <c r="E616" s="15"/>
      <c r="F616" s="15"/>
      <c r="G616" s="102"/>
      <c r="H616" s="103"/>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row>
    <row r="617" spans="1:34" ht="15.75" customHeight="1">
      <c r="A617" s="15"/>
      <c r="B617" s="15"/>
      <c r="C617" s="15"/>
      <c r="D617" s="15"/>
      <c r="E617" s="15"/>
      <c r="F617" s="15"/>
      <c r="G617" s="102"/>
      <c r="H617" s="103"/>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row>
    <row r="618" spans="1:34" ht="15.75" customHeight="1">
      <c r="A618" s="15"/>
      <c r="B618" s="15"/>
      <c r="C618" s="15"/>
      <c r="D618" s="15"/>
      <c r="E618" s="15"/>
      <c r="F618" s="15"/>
      <c r="G618" s="102"/>
      <c r="H618" s="103"/>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row>
    <row r="619" spans="1:34" ht="15.75" customHeight="1">
      <c r="A619" s="15"/>
      <c r="B619" s="15"/>
      <c r="C619" s="15"/>
      <c r="D619" s="15"/>
      <c r="E619" s="15"/>
      <c r="F619" s="15"/>
      <c r="G619" s="102"/>
      <c r="H619" s="103"/>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row>
    <row r="620" spans="1:34" ht="15.75" customHeight="1">
      <c r="A620" s="15"/>
      <c r="B620" s="15"/>
      <c r="C620" s="15"/>
      <c r="D620" s="15"/>
      <c r="E620" s="15"/>
      <c r="F620" s="15"/>
      <c r="G620" s="102"/>
      <c r="H620" s="103"/>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row>
    <row r="621" spans="1:34" ht="15.75" customHeight="1">
      <c r="A621" s="15"/>
      <c r="B621" s="15"/>
      <c r="C621" s="15"/>
      <c r="D621" s="15"/>
      <c r="E621" s="15"/>
      <c r="F621" s="15"/>
      <c r="G621" s="102"/>
      <c r="H621" s="103"/>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row>
    <row r="622" spans="1:34" ht="15.75" customHeight="1">
      <c r="A622" s="15"/>
      <c r="B622" s="15"/>
      <c r="C622" s="15"/>
      <c r="D622" s="15"/>
      <c r="E622" s="15"/>
      <c r="F622" s="15"/>
      <c r="G622" s="102"/>
      <c r="H622" s="103"/>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row>
    <row r="623" spans="1:34" ht="15.75" customHeight="1">
      <c r="A623" s="15"/>
      <c r="B623" s="15"/>
      <c r="C623" s="15"/>
      <c r="D623" s="15"/>
      <c r="E623" s="15"/>
      <c r="F623" s="15"/>
      <c r="G623" s="102"/>
      <c r="H623" s="103"/>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row>
    <row r="624" spans="1:34" ht="15.75" customHeight="1">
      <c r="A624" s="15"/>
      <c r="B624" s="15"/>
      <c r="C624" s="15"/>
      <c r="D624" s="15"/>
      <c r="E624" s="15"/>
      <c r="F624" s="15"/>
      <c r="G624" s="102"/>
      <c r="H624" s="103"/>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row>
    <row r="625" spans="1:34" ht="15.75" customHeight="1">
      <c r="A625" s="15"/>
      <c r="B625" s="15"/>
      <c r="C625" s="15"/>
      <c r="D625" s="15"/>
      <c r="E625" s="15"/>
      <c r="F625" s="15"/>
      <c r="G625" s="102"/>
      <c r="H625" s="103"/>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row>
    <row r="626" spans="1:34" ht="15.75" customHeight="1">
      <c r="A626" s="15"/>
      <c r="B626" s="15"/>
      <c r="C626" s="15"/>
      <c r="D626" s="15"/>
      <c r="E626" s="15"/>
      <c r="F626" s="15"/>
      <c r="G626" s="102"/>
      <c r="H626" s="103"/>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row>
    <row r="627" spans="1:34" ht="15.75" customHeight="1">
      <c r="A627" s="15"/>
      <c r="B627" s="15"/>
      <c r="C627" s="15"/>
      <c r="D627" s="15"/>
      <c r="E627" s="15"/>
      <c r="F627" s="15"/>
      <c r="G627" s="102"/>
      <c r="H627" s="103"/>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row>
    <row r="628" spans="1:34" ht="15.75" customHeight="1">
      <c r="A628" s="15"/>
      <c r="B628" s="15"/>
      <c r="C628" s="15"/>
      <c r="D628" s="15"/>
      <c r="E628" s="15"/>
      <c r="F628" s="15"/>
      <c r="G628" s="102"/>
      <c r="H628" s="103"/>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row>
    <row r="629" spans="1:34" ht="15.75" customHeight="1">
      <c r="A629" s="15"/>
      <c r="B629" s="15"/>
      <c r="C629" s="15"/>
      <c r="D629" s="15"/>
      <c r="E629" s="15"/>
      <c r="F629" s="15"/>
      <c r="G629" s="102"/>
      <c r="H629" s="103"/>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row>
    <row r="630" spans="1:34" ht="15.75" customHeight="1">
      <c r="A630" s="15"/>
      <c r="B630" s="15"/>
      <c r="C630" s="15"/>
      <c r="D630" s="15"/>
      <c r="E630" s="15"/>
      <c r="F630" s="15"/>
      <c r="G630" s="102"/>
      <c r="H630" s="103"/>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row>
    <row r="631" spans="1:34" ht="15.75" customHeight="1">
      <c r="A631" s="15"/>
      <c r="B631" s="15"/>
      <c r="C631" s="15"/>
      <c r="D631" s="15"/>
      <c r="E631" s="15"/>
      <c r="F631" s="15"/>
      <c r="G631" s="102"/>
      <c r="H631" s="103"/>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row>
    <row r="632" spans="1:34" ht="15.75" customHeight="1">
      <c r="A632" s="15"/>
      <c r="B632" s="15"/>
      <c r="C632" s="15"/>
      <c r="D632" s="15"/>
      <c r="E632" s="15"/>
      <c r="F632" s="15"/>
      <c r="G632" s="102"/>
      <c r="H632" s="103"/>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row>
    <row r="633" spans="1:34" ht="15.75" customHeight="1">
      <c r="A633" s="15"/>
      <c r="B633" s="15"/>
      <c r="C633" s="15"/>
      <c r="D633" s="15"/>
      <c r="E633" s="15"/>
      <c r="F633" s="15"/>
      <c r="G633" s="102"/>
      <c r="H633" s="103"/>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row>
    <row r="634" spans="1:34" ht="15.75" customHeight="1">
      <c r="A634" s="15"/>
      <c r="B634" s="15"/>
      <c r="C634" s="15"/>
      <c r="D634" s="15"/>
      <c r="E634" s="15"/>
      <c r="F634" s="15"/>
      <c r="G634" s="102"/>
      <c r="H634" s="103"/>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row>
    <row r="635" spans="1:34" ht="15.75" customHeight="1">
      <c r="A635" s="15"/>
      <c r="B635" s="15"/>
      <c r="C635" s="15"/>
      <c r="D635" s="15"/>
      <c r="E635" s="15"/>
      <c r="F635" s="15"/>
      <c r="G635" s="102"/>
      <c r="H635" s="103"/>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row>
    <row r="636" spans="1:34" ht="15.75" customHeight="1">
      <c r="A636" s="15"/>
      <c r="B636" s="15"/>
      <c r="C636" s="15"/>
      <c r="D636" s="15"/>
      <c r="E636" s="15"/>
      <c r="F636" s="15"/>
      <c r="G636" s="102"/>
      <c r="H636" s="103"/>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row>
    <row r="637" spans="1:34" ht="15.75" customHeight="1">
      <c r="A637" s="15"/>
      <c r="B637" s="15"/>
      <c r="C637" s="15"/>
      <c r="D637" s="15"/>
      <c r="E637" s="15"/>
      <c r="F637" s="15"/>
      <c r="G637" s="102"/>
      <c r="H637" s="103"/>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row>
    <row r="638" spans="1:34" ht="15.75" customHeight="1">
      <c r="A638" s="15"/>
      <c r="B638" s="15"/>
      <c r="C638" s="15"/>
      <c r="D638" s="15"/>
      <c r="E638" s="15"/>
      <c r="F638" s="15"/>
      <c r="G638" s="102"/>
      <c r="H638" s="103"/>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row>
    <row r="639" spans="1:34" ht="15.75" customHeight="1">
      <c r="A639" s="15"/>
      <c r="B639" s="15"/>
      <c r="C639" s="15"/>
      <c r="D639" s="15"/>
      <c r="E639" s="15"/>
      <c r="F639" s="15"/>
      <c r="G639" s="102"/>
      <c r="H639" s="103"/>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row>
    <row r="640" spans="1:34" ht="15.75" customHeight="1">
      <c r="A640" s="15"/>
      <c r="B640" s="15"/>
      <c r="C640" s="15"/>
      <c r="D640" s="15"/>
      <c r="E640" s="15"/>
      <c r="F640" s="15"/>
      <c r="G640" s="102"/>
      <c r="H640" s="103"/>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row>
    <row r="641" spans="1:34" ht="15.75" customHeight="1">
      <c r="A641" s="15"/>
      <c r="B641" s="15"/>
      <c r="C641" s="15"/>
      <c r="D641" s="15"/>
      <c r="E641" s="15"/>
      <c r="F641" s="15"/>
      <c r="G641" s="102"/>
      <c r="H641" s="103"/>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row>
    <row r="642" spans="1:34" ht="15.75" customHeight="1">
      <c r="A642" s="15"/>
      <c r="B642" s="15"/>
      <c r="C642" s="15"/>
      <c r="D642" s="15"/>
      <c r="E642" s="15"/>
      <c r="F642" s="15"/>
      <c r="G642" s="102"/>
      <c r="H642" s="103"/>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row>
    <row r="643" spans="1:34" ht="15.75" customHeight="1">
      <c r="A643" s="15"/>
      <c r="B643" s="15"/>
      <c r="C643" s="15"/>
      <c r="D643" s="15"/>
      <c r="E643" s="15"/>
      <c r="F643" s="15"/>
      <c r="G643" s="102"/>
      <c r="H643" s="103"/>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row>
    <row r="644" spans="1:34" ht="15.75" customHeight="1">
      <c r="A644" s="15"/>
      <c r="B644" s="15"/>
      <c r="C644" s="15"/>
      <c r="D644" s="15"/>
      <c r="E644" s="15"/>
      <c r="F644" s="15"/>
      <c r="G644" s="102"/>
      <c r="H644" s="103"/>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row>
    <row r="645" spans="1:34" ht="15.75" customHeight="1">
      <c r="A645" s="15"/>
      <c r="B645" s="15"/>
      <c r="C645" s="15"/>
      <c r="D645" s="15"/>
      <c r="E645" s="15"/>
      <c r="F645" s="15"/>
      <c r="G645" s="102"/>
      <c r="H645" s="103"/>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row>
    <row r="646" spans="1:34" ht="15.75" customHeight="1">
      <c r="A646" s="15"/>
      <c r="B646" s="15"/>
      <c r="C646" s="15"/>
      <c r="D646" s="15"/>
      <c r="E646" s="15"/>
      <c r="F646" s="15"/>
      <c r="G646" s="102"/>
      <c r="H646" s="103"/>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row>
    <row r="647" spans="1:34" ht="15.75" customHeight="1">
      <c r="A647" s="15"/>
      <c r="B647" s="15"/>
      <c r="C647" s="15"/>
      <c r="D647" s="15"/>
      <c r="E647" s="15"/>
      <c r="F647" s="15"/>
      <c r="G647" s="102"/>
      <c r="H647" s="103"/>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row>
    <row r="648" spans="1:34" ht="15.75" customHeight="1">
      <c r="A648" s="15"/>
      <c r="B648" s="15"/>
      <c r="C648" s="15"/>
      <c r="D648" s="15"/>
      <c r="E648" s="15"/>
      <c r="F648" s="15"/>
      <c r="G648" s="102"/>
      <c r="H648" s="103"/>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row>
    <row r="649" spans="1:34" ht="15.75" customHeight="1">
      <c r="A649" s="15"/>
      <c r="B649" s="15"/>
      <c r="C649" s="15"/>
      <c r="D649" s="15"/>
      <c r="E649" s="15"/>
      <c r="F649" s="15"/>
      <c r="G649" s="102"/>
      <c r="H649" s="103"/>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row>
    <row r="650" spans="1:34" ht="15.75" customHeight="1">
      <c r="A650" s="15"/>
      <c r="B650" s="15"/>
      <c r="C650" s="15"/>
      <c r="D650" s="15"/>
      <c r="E650" s="15"/>
      <c r="F650" s="15"/>
      <c r="G650" s="102"/>
      <c r="H650" s="103"/>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row>
    <row r="651" spans="1:34" ht="15.75" customHeight="1">
      <c r="A651" s="15"/>
      <c r="B651" s="15"/>
      <c r="C651" s="15"/>
      <c r="D651" s="15"/>
      <c r="E651" s="15"/>
      <c r="F651" s="15"/>
      <c r="G651" s="102"/>
      <c r="H651" s="103"/>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row>
    <row r="652" spans="1:34" ht="15.75" customHeight="1">
      <c r="A652" s="15"/>
      <c r="B652" s="15"/>
      <c r="C652" s="15"/>
      <c r="D652" s="15"/>
      <c r="E652" s="15"/>
      <c r="F652" s="15"/>
      <c r="G652" s="102"/>
      <c r="H652" s="103"/>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row>
    <row r="653" spans="1:34" ht="15.75" customHeight="1">
      <c r="A653" s="15"/>
      <c r="B653" s="15"/>
      <c r="C653" s="15"/>
      <c r="D653" s="15"/>
      <c r="E653" s="15"/>
      <c r="F653" s="15"/>
      <c r="G653" s="102"/>
      <c r="H653" s="103"/>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row>
    <row r="654" spans="1:34" ht="15.75" customHeight="1">
      <c r="A654" s="15"/>
      <c r="B654" s="15"/>
      <c r="C654" s="15"/>
      <c r="D654" s="15"/>
      <c r="E654" s="15"/>
      <c r="F654" s="15"/>
      <c r="G654" s="102"/>
      <c r="H654" s="103"/>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row>
    <row r="655" spans="1:34" ht="15.75" customHeight="1">
      <c r="A655" s="15"/>
      <c r="B655" s="15"/>
      <c r="C655" s="15"/>
      <c r="D655" s="15"/>
      <c r="E655" s="15"/>
      <c r="F655" s="15"/>
      <c r="G655" s="102"/>
      <c r="H655" s="103"/>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row>
    <row r="656" spans="1:34" ht="15.75" customHeight="1">
      <c r="A656" s="15"/>
      <c r="B656" s="15"/>
      <c r="C656" s="15"/>
      <c r="D656" s="15"/>
      <c r="E656" s="15"/>
      <c r="F656" s="15"/>
      <c r="G656" s="102"/>
      <c r="H656" s="103"/>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row>
    <row r="657" spans="1:34" ht="15.75" customHeight="1">
      <c r="A657" s="15"/>
      <c r="B657" s="15"/>
      <c r="C657" s="15"/>
      <c r="D657" s="15"/>
      <c r="E657" s="15"/>
      <c r="F657" s="15"/>
      <c r="G657" s="102"/>
      <c r="H657" s="103"/>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row>
    <row r="658" spans="1:34" ht="15.75" customHeight="1">
      <c r="A658" s="15"/>
      <c r="B658" s="15"/>
      <c r="C658" s="15"/>
      <c r="D658" s="15"/>
      <c r="E658" s="15"/>
      <c r="F658" s="15"/>
      <c r="G658" s="102"/>
      <c r="H658" s="103"/>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row>
    <row r="659" spans="1:34" ht="15.75" customHeight="1">
      <c r="A659" s="15"/>
      <c r="B659" s="15"/>
      <c r="C659" s="15"/>
      <c r="D659" s="15"/>
      <c r="E659" s="15"/>
      <c r="F659" s="15"/>
      <c r="G659" s="102"/>
      <c r="H659" s="103"/>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row>
    <row r="660" spans="1:34" ht="15.75" customHeight="1">
      <c r="A660" s="15"/>
      <c r="B660" s="15"/>
      <c r="C660" s="15"/>
      <c r="D660" s="15"/>
      <c r="E660" s="15"/>
      <c r="F660" s="15"/>
      <c r="G660" s="102"/>
      <c r="H660" s="103"/>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row>
    <row r="661" spans="1:34" ht="15.75" customHeight="1">
      <c r="A661" s="15"/>
      <c r="B661" s="15"/>
      <c r="C661" s="15"/>
      <c r="D661" s="15"/>
      <c r="E661" s="15"/>
      <c r="F661" s="15"/>
      <c r="G661" s="102"/>
      <c r="H661" s="103"/>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row>
    <row r="662" spans="1:34" ht="15.75" customHeight="1">
      <c r="A662" s="15"/>
      <c r="B662" s="15"/>
      <c r="C662" s="15"/>
      <c r="D662" s="15"/>
      <c r="E662" s="15"/>
      <c r="F662" s="15"/>
      <c r="G662" s="102"/>
      <c r="H662" s="103"/>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row>
    <row r="663" spans="1:34" ht="15.75" customHeight="1">
      <c r="A663" s="15"/>
      <c r="B663" s="15"/>
      <c r="C663" s="15"/>
      <c r="D663" s="15"/>
      <c r="E663" s="15"/>
      <c r="F663" s="15"/>
      <c r="G663" s="102"/>
      <c r="H663" s="103"/>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row>
    <row r="664" spans="1:34" ht="15.75" customHeight="1">
      <c r="A664" s="15"/>
      <c r="B664" s="15"/>
      <c r="C664" s="15"/>
      <c r="D664" s="15"/>
      <c r="E664" s="15"/>
      <c r="F664" s="15"/>
      <c r="G664" s="102"/>
      <c r="H664" s="103"/>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row>
    <row r="665" spans="1:34" ht="15.75" customHeight="1">
      <c r="A665" s="15"/>
      <c r="B665" s="15"/>
      <c r="C665" s="15"/>
      <c r="D665" s="15"/>
      <c r="E665" s="15"/>
      <c r="F665" s="15"/>
      <c r="G665" s="102"/>
      <c r="H665" s="103"/>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row>
    <row r="666" spans="1:34" ht="15.75" customHeight="1">
      <c r="A666" s="15"/>
      <c r="B666" s="15"/>
      <c r="C666" s="15"/>
      <c r="D666" s="15"/>
      <c r="E666" s="15"/>
      <c r="F666" s="15"/>
      <c r="G666" s="102"/>
      <c r="H666" s="103"/>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row>
    <row r="667" spans="1:34" ht="15.75" customHeight="1">
      <c r="A667" s="15"/>
      <c r="B667" s="15"/>
      <c r="C667" s="15"/>
      <c r="D667" s="15"/>
      <c r="E667" s="15"/>
      <c r="F667" s="15"/>
      <c r="G667" s="102"/>
      <c r="H667" s="103"/>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row>
    <row r="668" spans="1:34" ht="15.75" customHeight="1">
      <c r="A668" s="15"/>
      <c r="B668" s="15"/>
      <c r="C668" s="15"/>
      <c r="D668" s="15"/>
      <c r="E668" s="15"/>
      <c r="F668" s="15"/>
      <c r="G668" s="102"/>
      <c r="H668" s="103"/>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row>
    <row r="669" spans="1:34" ht="15.75" customHeight="1">
      <c r="A669" s="15"/>
      <c r="B669" s="15"/>
      <c r="C669" s="15"/>
      <c r="D669" s="15"/>
      <c r="E669" s="15"/>
      <c r="F669" s="15"/>
      <c r="G669" s="102"/>
      <c r="H669" s="103"/>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row>
    <row r="670" spans="1:34" ht="15.75" customHeight="1">
      <c r="A670" s="15"/>
      <c r="B670" s="15"/>
      <c r="C670" s="15"/>
      <c r="D670" s="15"/>
      <c r="E670" s="15"/>
      <c r="F670" s="15"/>
      <c r="G670" s="102"/>
      <c r="H670" s="103"/>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row>
    <row r="671" spans="1:34" ht="15.75" customHeight="1">
      <c r="A671" s="15"/>
      <c r="B671" s="15"/>
      <c r="C671" s="15"/>
      <c r="D671" s="15"/>
      <c r="E671" s="15"/>
      <c r="F671" s="15"/>
      <c r="G671" s="102"/>
      <c r="H671" s="103"/>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row>
    <row r="672" spans="1:34" ht="15.75" customHeight="1">
      <c r="A672" s="15"/>
      <c r="B672" s="15"/>
      <c r="C672" s="15"/>
      <c r="D672" s="15"/>
      <c r="E672" s="15"/>
      <c r="F672" s="15"/>
      <c r="G672" s="102"/>
      <c r="H672" s="103"/>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row>
    <row r="673" spans="1:34" ht="15.75" customHeight="1">
      <c r="A673" s="15"/>
      <c r="B673" s="15"/>
      <c r="C673" s="15"/>
      <c r="D673" s="15"/>
      <c r="E673" s="15"/>
      <c r="F673" s="15"/>
      <c r="G673" s="102"/>
      <c r="H673" s="103"/>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row>
    <row r="674" spans="1:34" ht="15.75" customHeight="1">
      <c r="A674" s="15"/>
      <c r="B674" s="15"/>
      <c r="C674" s="15"/>
      <c r="D674" s="15"/>
      <c r="E674" s="15"/>
      <c r="F674" s="15"/>
      <c r="G674" s="102"/>
      <c r="H674" s="103"/>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row>
    <row r="675" spans="1:34" ht="15.75" customHeight="1">
      <c r="A675" s="15"/>
      <c r="B675" s="15"/>
      <c r="C675" s="15"/>
      <c r="D675" s="15"/>
      <c r="E675" s="15"/>
      <c r="F675" s="15"/>
      <c r="G675" s="102"/>
      <c r="H675" s="103"/>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row>
    <row r="676" spans="1:34" ht="15.75" customHeight="1">
      <c r="A676" s="15"/>
      <c r="B676" s="15"/>
      <c r="C676" s="15"/>
      <c r="D676" s="15"/>
      <c r="E676" s="15"/>
      <c r="F676" s="15"/>
      <c r="G676" s="102"/>
      <c r="H676" s="103"/>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row>
    <row r="677" spans="1:34" ht="15.75" customHeight="1">
      <c r="A677" s="15"/>
      <c r="B677" s="15"/>
      <c r="C677" s="15"/>
      <c r="D677" s="15"/>
      <c r="E677" s="15"/>
      <c r="F677" s="15"/>
      <c r="G677" s="102"/>
      <c r="H677" s="103"/>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row>
    <row r="678" spans="1:34" ht="15.75" customHeight="1">
      <c r="A678" s="15"/>
      <c r="B678" s="15"/>
      <c r="C678" s="15"/>
      <c r="D678" s="15"/>
      <c r="E678" s="15"/>
      <c r="F678" s="15"/>
      <c r="G678" s="102"/>
      <c r="H678" s="103"/>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row>
    <row r="679" spans="1:34" ht="15.75" customHeight="1">
      <c r="A679" s="15"/>
      <c r="B679" s="15"/>
      <c r="C679" s="15"/>
      <c r="D679" s="15"/>
      <c r="E679" s="15"/>
      <c r="F679" s="15"/>
      <c r="G679" s="102"/>
      <c r="H679" s="103"/>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row>
    <row r="680" spans="1:34" ht="15.75" customHeight="1">
      <c r="A680" s="15"/>
      <c r="B680" s="15"/>
      <c r="C680" s="15"/>
      <c r="D680" s="15"/>
      <c r="E680" s="15"/>
      <c r="F680" s="15"/>
      <c r="G680" s="102"/>
      <c r="H680" s="103"/>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row>
    <row r="681" spans="1:34" ht="15.75" customHeight="1">
      <c r="A681" s="15"/>
      <c r="B681" s="15"/>
      <c r="C681" s="15"/>
      <c r="D681" s="15"/>
      <c r="E681" s="15"/>
      <c r="F681" s="15"/>
      <c r="G681" s="102"/>
      <c r="H681" s="103"/>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row>
    <row r="682" spans="1:34" ht="15.75" customHeight="1">
      <c r="A682" s="15"/>
      <c r="B682" s="15"/>
      <c r="C682" s="15"/>
      <c r="D682" s="15"/>
      <c r="E682" s="15"/>
      <c r="F682" s="15"/>
      <c r="G682" s="102"/>
      <c r="H682" s="103"/>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row>
    <row r="683" spans="1:34" ht="15.75" customHeight="1">
      <c r="A683" s="15"/>
      <c r="B683" s="15"/>
      <c r="C683" s="15"/>
      <c r="D683" s="15"/>
      <c r="E683" s="15"/>
      <c r="F683" s="15"/>
      <c r="G683" s="102"/>
      <c r="H683" s="103"/>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row>
    <row r="684" spans="1:34" ht="15.75" customHeight="1">
      <c r="A684" s="15"/>
      <c r="B684" s="15"/>
      <c r="C684" s="15"/>
      <c r="D684" s="15"/>
      <c r="E684" s="15"/>
      <c r="F684" s="15"/>
      <c r="G684" s="102"/>
      <c r="H684" s="103"/>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row>
    <row r="685" spans="1:34" ht="15.75" customHeight="1">
      <c r="A685" s="15"/>
      <c r="B685" s="15"/>
      <c r="C685" s="15"/>
      <c r="D685" s="15"/>
      <c r="E685" s="15"/>
      <c r="F685" s="15"/>
      <c r="G685" s="102"/>
      <c r="H685" s="103"/>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row>
    <row r="686" spans="1:34" ht="15.75" customHeight="1">
      <c r="A686" s="15"/>
      <c r="B686" s="15"/>
      <c r="C686" s="15"/>
      <c r="D686" s="15"/>
      <c r="E686" s="15"/>
      <c r="F686" s="15"/>
      <c r="G686" s="102"/>
      <c r="H686" s="103"/>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row>
    <row r="687" spans="1:34" ht="15.75" customHeight="1">
      <c r="A687" s="15"/>
      <c r="B687" s="15"/>
      <c r="C687" s="15"/>
      <c r="D687" s="15"/>
      <c r="E687" s="15"/>
      <c r="F687" s="15"/>
      <c r="G687" s="102"/>
      <c r="H687" s="103"/>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row>
    <row r="688" spans="1:34" ht="15.75" customHeight="1">
      <c r="A688" s="15"/>
      <c r="B688" s="15"/>
      <c r="C688" s="15"/>
      <c r="D688" s="15"/>
      <c r="E688" s="15"/>
      <c r="F688" s="15"/>
      <c r="G688" s="102"/>
      <c r="H688" s="103"/>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row>
    <row r="689" spans="1:34" ht="15.75" customHeight="1">
      <c r="A689" s="15"/>
      <c r="B689" s="15"/>
      <c r="C689" s="15"/>
      <c r="D689" s="15"/>
      <c r="E689" s="15"/>
      <c r="F689" s="15"/>
      <c r="G689" s="102"/>
      <c r="H689" s="103"/>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row>
    <row r="690" spans="1:34" ht="15.75" customHeight="1">
      <c r="A690" s="15"/>
      <c r="B690" s="15"/>
      <c r="C690" s="15"/>
      <c r="D690" s="15"/>
      <c r="E690" s="15"/>
      <c r="F690" s="15"/>
      <c r="G690" s="102"/>
      <c r="H690" s="103"/>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row>
    <row r="691" spans="1:34" ht="15.75" customHeight="1">
      <c r="A691" s="15"/>
      <c r="B691" s="15"/>
      <c r="C691" s="15"/>
      <c r="D691" s="15"/>
      <c r="E691" s="15"/>
      <c r="F691" s="15"/>
      <c r="G691" s="102"/>
      <c r="H691" s="103"/>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row>
    <row r="692" spans="1:34" ht="15.75" customHeight="1">
      <c r="A692" s="15"/>
      <c r="B692" s="15"/>
      <c r="C692" s="15"/>
      <c r="D692" s="15"/>
      <c r="E692" s="15"/>
      <c r="F692" s="15"/>
      <c r="G692" s="102"/>
      <c r="H692" s="103"/>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row>
    <row r="693" spans="1:34" ht="15.75" customHeight="1">
      <c r="A693" s="15"/>
      <c r="B693" s="15"/>
      <c r="C693" s="15"/>
      <c r="D693" s="15"/>
      <c r="E693" s="15"/>
      <c r="F693" s="15"/>
      <c r="G693" s="102"/>
      <c r="H693" s="103"/>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row>
    <row r="694" spans="1:34" ht="15.75" customHeight="1">
      <c r="A694" s="15"/>
      <c r="B694" s="15"/>
      <c r="C694" s="15"/>
      <c r="D694" s="15"/>
      <c r="E694" s="15"/>
      <c r="F694" s="15"/>
      <c r="G694" s="102"/>
      <c r="H694" s="103"/>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row>
    <row r="695" spans="1:34" ht="15.75" customHeight="1">
      <c r="A695" s="15"/>
      <c r="B695" s="15"/>
      <c r="C695" s="15"/>
      <c r="D695" s="15"/>
      <c r="E695" s="15"/>
      <c r="F695" s="15"/>
      <c r="G695" s="102"/>
      <c r="H695" s="103"/>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row>
    <row r="696" spans="1:34" ht="15.75" customHeight="1">
      <c r="A696" s="15"/>
      <c r="B696" s="15"/>
      <c r="C696" s="15"/>
      <c r="D696" s="15"/>
      <c r="E696" s="15"/>
      <c r="F696" s="15"/>
      <c r="G696" s="102"/>
      <c r="H696" s="103"/>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row>
    <row r="697" spans="1:34" ht="15.75" customHeight="1">
      <c r="A697" s="15"/>
      <c r="B697" s="15"/>
      <c r="C697" s="15"/>
      <c r="D697" s="15"/>
      <c r="E697" s="15"/>
      <c r="F697" s="15"/>
      <c r="G697" s="102"/>
      <c r="H697" s="103"/>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row>
    <row r="698" spans="1:34" ht="15.75" customHeight="1">
      <c r="A698" s="15"/>
      <c r="B698" s="15"/>
      <c r="C698" s="15"/>
      <c r="D698" s="15"/>
      <c r="E698" s="15"/>
      <c r="F698" s="15"/>
      <c r="G698" s="102"/>
      <c r="H698" s="103"/>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row>
    <row r="699" spans="1:34" ht="15.75" customHeight="1">
      <c r="A699" s="15"/>
      <c r="B699" s="15"/>
      <c r="C699" s="15"/>
      <c r="D699" s="15"/>
      <c r="E699" s="15"/>
      <c r="F699" s="15"/>
      <c r="G699" s="102"/>
      <c r="H699" s="103"/>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row>
    <row r="700" spans="1:34" ht="15.75" customHeight="1">
      <c r="A700" s="15"/>
      <c r="B700" s="15"/>
      <c r="C700" s="15"/>
      <c r="D700" s="15"/>
      <c r="E700" s="15"/>
      <c r="F700" s="15"/>
      <c r="G700" s="102"/>
      <c r="H700" s="103"/>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row>
    <row r="701" spans="1:34" ht="15.75" customHeight="1">
      <c r="A701" s="15"/>
      <c r="B701" s="15"/>
      <c r="C701" s="15"/>
      <c r="D701" s="15"/>
      <c r="E701" s="15"/>
      <c r="F701" s="15"/>
      <c r="G701" s="102"/>
      <c r="H701" s="103"/>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row>
    <row r="702" spans="1:34" ht="15.75" customHeight="1">
      <c r="A702" s="15"/>
      <c r="B702" s="15"/>
      <c r="C702" s="15"/>
      <c r="D702" s="15"/>
      <c r="E702" s="15"/>
      <c r="F702" s="15"/>
      <c r="G702" s="102"/>
      <c r="H702" s="103"/>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row>
    <row r="703" spans="1:34" ht="15.75" customHeight="1">
      <c r="A703" s="15"/>
      <c r="B703" s="15"/>
      <c r="C703" s="15"/>
      <c r="D703" s="15"/>
      <c r="E703" s="15"/>
      <c r="F703" s="15"/>
      <c r="G703" s="102"/>
      <c r="H703" s="103"/>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row>
    <row r="704" spans="1:34" ht="15.75" customHeight="1">
      <c r="A704" s="15"/>
      <c r="B704" s="15"/>
      <c r="C704" s="15"/>
      <c r="D704" s="15"/>
      <c r="E704" s="15"/>
      <c r="F704" s="15"/>
      <c r="G704" s="102"/>
      <c r="H704" s="103"/>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row>
    <row r="705" spans="1:34" ht="15.75" customHeight="1">
      <c r="A705" s="15"/>
      <c r="B705" s="15"/>
      <c r="C705" s="15"/>
      <c r="D705" s="15"/>
      <c r="E705" s="15"/>
      <c r="F705" s="15"/>
      <c r="G705" s="102"/>
      <c r="H705" s="103"/>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row>
    <row r="706" spans="1:34" ht="15.75" customHeight="1">
      <c r="A706" s="15"/>
      <c r="B706" s="15"/>
      <c r="C706" s="15"/>
      <c r="D706" s="15"/>
      <c r="E706" s="15"/>
      <c r="F706" s="15"/>
      <c r="G706" s="102"/>
      <c r="H706" s="103"/>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row>
    <row r="707" spans="1:34" ht="15.75" customHeight="1">
      <c r="A707" s="15"/>
      <c r="B707" s="15"/>
      <c r="C707" s="15"/>
      <c r="D707" s="15"/>
      <c r="E707" s="15"/>
      <c r="F707" s="15"/>
      <c r="G707" s="102"/>
      <c r="H707" s="103"/>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row>
    <row r="708" spans="1:34" ht="15.75" customHeight="1">
      <c r="A708" s="15"/>
      <c r="B708" s="15"/>
      <c r="C708" s="15"/>
      <c r="D708" s="15"/>
      <c r="E708" s="15"/>
      <c r="F708" s="15"/>
      <c r="G708" s="102"/>
      <c r="H708" s="103"/>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row>
    <row r="709" spans="1:34" ht="15.75" customHeight="1">
      <c r="A709" s="15"/>
      <c r="B709" s="15"/>
      <c r="C709" s="15"/>
      <c r="D709" s="15"/>
      <c r="E709" s="15"/>
      <c r="F709" s="15"/>
      <c r="G709" s="102"/>
      <c r="H709" s="103"/>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row>
    <row r="710" spans="1:34" ht="15.75" customHeight="1">
      <c r="A710" s="15"/>
      <c r="B710" s="15"/>
      <c r="C710" s="15"/>
      <c r="D710" s="15"/>
      <c r="E710" s="15"/>
      <c r="F710" s="15"/>
      <c r="G710" s="102"/>
      <c r="H710" s="103"/>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row>
    <row r="711" spans="1:34" ht="15.75" customHeight="1">
      <c r="A711" s="15"/>
      <c r="B711" s="15"/>
      <c r="C711" s="15"/>
      <c r="D711" s="15"/>
      <c r="E711" s="15"/>
      <c r="F711" s="15"/>
      <c r="G711" s="102"/>
      <c r="H711" s="103"/>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row>
    <row r="712" spans="1:34" ht="15.75" customHeight="1">
      <c r="A712" s="15"/>
      <c r="B712" s="15"/>
      <c r="C712" s="15"/>
      <c r="D712" s="15"/>
      <c r="E712" s="15"/>
      <c r="F712" s="15"/>
      <c r="G712" s="102"/>
      <c r="H712" s="103"/>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row>
    <row r="713" spans="1:34" ht="15.75" customHeight="1">
      <c r="A713" s="15"/>
      <c r="B713" s="15"/>
      <c r="C713" s="15"/>
      <c r="D713" s="15"/>
      <c r="E713" s="15"/>
      <c r="F713" s="15"/>
      <c r="G713" s="102"/>
      <c r="H713" s="103"/>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row>
    <row r="714" spans="1:34" ht="15.75" customHeight="1">
      <c r="A714" s="15"/>
      <c r="B714" s="15"/>
      <c r="C714" s="15"/>
      <c r="D714" s="15"/>
      <c r="E714" s="15"/>
      <c r="F714" s="15"/>
      <c r="G714" s="102"/>
      <c r="H714" s="103"/>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row>
    <row r="715" spans="1:34" ht="15.75" customHeight="1">
      <c r="A715" s="15"/>
      <c r="B715" s="15"/>
      <c r="C715" s="15"/>
      <c r="D715" s="15"/>
      <c r="E715" s="15"/>
      <c r="F715" s="15"/>
      <c r="G715" s="102"/>
      <c r="H715" s="103"/>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row>
    <row r="716" spans="1:34" ht="15.75" customHeight="1">
      <c r="A716" s="15"/>
      <c r="B716" s="15"/>
      <c r="C716" s="15"/>
      <c r="D716" s="15"/>
      <c r="E716" s="15"/>
      <c r="F716" s="15"/>
      <c r="G716" s="102"/>
      <c r="H716" s="103"/>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row>
    <row r="717" spans="1:34" ht="15.75" customHeight="1">
      <c r="A717" s="15"/>
      <c r="B717" s="15"/>
      <c r="C717" s="15"/>
      <c r="D717" s="15"/>
      <c r="E717" s="15"/>
      <c r="F717" s="15"/>
      <c r="G717" s="102"/>
      <c r="H717" s="103"/>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row>
    <row r="718" spans="1:34" ht="15.75" customHeight="1">
      <c r="A718" s="15"/>
      <c r="B718" s="15"/>
      <c r="C718" s="15"/>
      <c r="D718" s="15"/>
      <c r="E718" s="15"/>
      <c r="F718" s="15"/>
      <c r="G718" s="102"/>
      <c r="H718" s="103"/>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row>
    <row r="719" spans="1:34" ht="15.75" customHeight="1">
      <c r="A719" s="15"/>
      <c r="B719" s="15"/>
      <c r="C719" s="15"/>
      <c r="D719" s="15"/>
      <c r="E719" s="15"/>
      <c r="F719" s="15"/>
      <c r="G719" s="102"/>
      <c r="H719" s="103"/>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row>
    <row r="720" spans="1:34" ht="15.75" customHeight="1">
      <c r="A720" s="15"/>
      <c r="B720" s="15"/>
      <c r="C720" s="15"/>
      <c r="D720" s="15"/>
      <c r="E720" s="15"/>
      <c r="F720" s="15"/>
      <c r="G720" s="102"/>
      <c r="H720" s="103"/>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row>
    <row r="721" spans="1:34" ht="15.75" customHeight="1">
      <c r="A721" s="15"/>
      <c r="B721" s="15"/>
      <c r="C721" s="15"/>
      <c r="D721" s="15"/>
      <c r="E721" s="15"/>
      <c r="F721" s="15"/>
      <c r="G721" s="102"/>
      <c r="H721" s="103"/>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row>
    <row r="722" spans="1:34" ht="15.75" customHeight="1">
      <c r="A722" s="15"/>
      <c r="B722" s="15"/>
      <c r="C722" s="15"/>
      <c r="D722" s="15"/>
      <c r="E722" s="15"/>
      <c r="F722" s="15"/>
      <c r="G722" s="102"/>
      <c r="H722" s="103"/>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row>
    <row r="723" spans="1:34" ht="15.75" customHeight="1">
      <c r="A723" s="15"/>
      <c r="B723" s="15"/>
      <c r="C723" s="15"/>
      <c r="D723" s="15"/>
      <c r="E723" s="15"/>
      <c r="F723" s="15"/>
      <c r="G723" s="102"/>
      <c r="H723" s="103"/>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row>
    <row r="724" spans="1:34" ht="15.75" customHeight="1">
      <c r="A724" s="15"/>
      <c r="B724" s="15"/>
      <c r="C724" s="15"/>
      <c r="D724" s="15"/>
      <c r="E724" s="15"/>
      <c r="F724" s="15"/>
      <c r="G724" s="102"/>
      <c r="H724" s="103"/>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row>
    <row r="725" spans="1:34" ht="15.75" customHeight="1">
      <c r="A725" s="15"/>
      <c r="B725" s="15"/>
      <c r="C725" s="15"/>
      <c r="D725" s="15"/>
      <c r="E725" s="15"/>
      <c r="F725" s="15"/>
      <c r="G725" s="102"/>
      <c r="H725" s="103"/>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row>
    <row r="726" spans="1:34" ht="15.75" customHeight="1">
      <c r="A726" s="15"/>
      <c r="B726" s="15"/>
      <c r="C726" s="15"/>
      <c r="D726" s="15"/>
      <c r="E726" s="15"/>
      <c r="F726" s="15"/>
      <c r="G726" s="102"/>
      <c r="H726" s="103"/>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row>
    <row r="727" spans="1:34" ht="15.75" customHeight="1">
      <c r="A727" s="15"/>
      <c r="B727" s="15"/>
      <c r="C727" s="15"/>
      <c r="D727" s="15"/>
      <c r="E727" s="15"/>
      <c r="F727" s="15"/>
      <c r="G727" s="102"/>
      <c r="H727" s="103"/>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row>
    <row r="728" spans="1:34" ht="15.75" customHeight="1">
      <c r="A728" s="15"/>
      <c r="B728" s="15"/>
      <c r="C728" s="15"/>
      <c r="D728" s="15"/>
      <c r="E728" s="15"/>
      <c r="F728" s="15"/>
      <c r="G728" s="102"/>
      <c r="H728" s="103"/>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row>
    <row r="729" spans="1:34" ht="15.75" customHeight="1">
      <c r="A729" s="15"/>
      <c r="B729" s="15"/>
      <c r="C729" s="15"/>
      <c r="D729" s="15"/>
      <c r="E729" s="15"/>
      <c r="F729" s="15"/>
      <c r="G729" s="102"/>
      <c r="H729" s="103"/>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row>
    <row r="730" spans="1:34" ht="15.75" customHeight="1">
      <c r="A730" s="15"/>
      <c r="B730" s="15"/>
      <c r="C730" s="15"/>
      <c r="D730" s="15"/>
      <c r="E730" s="15"/>
      <c r="F730" s="15"/>
      <c r="G730" s="102"/>
      <c r="H730" s="103"/>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row>
    <row r="731" spans="1:34" ht="15.75" customHeight="1">
      <c r="A731" s="15"/>
      <c r="B731" s="15"/>
      <c r="C731" s="15"/>
      <c r="D731" s="15"/>
      <c r="E731" s="15"/>
      <c r="F731" s="15"/>
      <c r="G731" s="102"/>
      <c r="H731" s="103"/>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row>
    <row r="732" spans="1:34" ht="15.75" customHeight="1">
      <c r="A732" s="15"/>
      <c r="B732" s="15"/>
      <c r="C732" s="15"/>
      <c r="D732" s="15"/>
      <c r="E732" s="15"/>
      <c r="F732" s="15"/>
      <c r="G732" s="102"/>
      <c r="H732" s="103"/>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row>
    <row r="733" spans="1:34" ht="15.75" customHeight="1">
      <c r="A733" s="15"/>
      <c r="B733" s="15"/>
      <c r="C733" s="15"/>
      <c r="D733" s="15"/>
      <c r="E733" s="15"/>
      <c r="F733" s="15"/>
      <c r="G733" s="102"/>
      <c r="H733" s="103"/>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row>
    <row r="734" spans="1:34" ht="15.75" customHeight="1">
      <c r="A734" s="15"/>
      <c r="B734" s="15"/>
      <c r="C734" s="15"/>
      <c r="D734" s="15"/>
      <c r="E734" s="15"/>
      <c r="F734" s="15"/>
      <c r="G734" s="102"/>
      <c r="H734" s="103"/>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row>
    <row r="735" spans="1:34" ht="15.75" customHeight="1">
      <c r="A735" s="15"/>
      <c r="B735" s="15"/>
      <c r="C735" s="15"/>
      <c r="D735" s="15"/>
      <c r="E735" s="15"/>
      <c r="F735" s="15"/>
      <c r="G735" s="102"/>
      <c r="H735" s="103"/>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row>
    <row r="736" spans="1:34" ht="15.75" customHeight="1">
      <c r="A736" s="15"/>
      <c r="B736" s="15"/>
      <c r="C736" s="15"/>
      <c r="D736" s="15"/>
      <c r="E736" s="15"/>
      <c r="F736" s="15"/>
      <c r="G736" s="102"/>
      <c r="H736" s="103"/>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row>
    <row r="737" spans="1:34" ht="15.75" customHeight="1">
      <c r="A737" s="15"/>
      <c r="B737" s="15"/>
      <c r="C737" s="15"/>
      <c r="D737" s="15"/>
      <c r="E737" s="15"/>
      <c r="F737" s="15"/>
      <c r="G737" s="102"/>
      <c r="H737" s="103"/>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row>
    <row r="738" spans="1:34" ht="15.75" customHeight="1">
      <c r="A738" s="15"/>
      <c r="B738" s="15"/>
      <c r="C738" s="15"/>
      <c r="D738" s="15"/>
      <c r="E738" s="15"/>
      <c r="F738" s="15"/>
      <c r="G738" s="102"/>
      <c r="H738" s="103"/>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row>
    <row r="739" spans="1:34" ht="15.75" customHeight="1">
      <c r="A739" s="15"/>
      <c r="B739" s="15"/>
      <c r="C739" s="15"/>
      <c r="D739" s="15"/>
      <c r="E739" s="15"/>
      <c r="F739" s="15"/>
      <c r="G739" s="102"/>
      <c r="H739" s="103"/>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row>
    <row r="740" spans="1:34" ht="15.75" customHeight="1">
      <c r="A740" s="15"/>
      <c r="B740" s="15"/>
      <c r="C740" s="15"/>
      <c r="D740" s="15"/>
      <c r="E740" s="15"/>
      <c r="F740" s="15"/>
      <c r="G740" s="102"/>
      <c r="H740" s="103"/>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row>
    <row r="741" spans="1:34" ht="15.75" customHeight="1">
      <c r="A741" s="15"/>
      <c r="B741" s="15"/>
      <c r="C741" s="15"/>
      <c r="D741" s="15"/>
      <c r="E741" s="15"/>
      <c r="F741" s="15"/>
      <c r="G741" s="102"/>
      <c r="H741" s="103"/>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row>
    <row r="742" spans="1:34" ht="15.75" customHeight="1">
      <c r="A742" s="15"/>
      <c r="B742" s="15"/>
      <c r="C742" s="15"/>
      <c r="D742" s="15"/>
      <c r="E742" s="15"/>
      <c r="F742" s="15"/>
      <c r="G742" s="102"/>
      <c r="H742" s="103"/>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row>
    <row r="743" spans="1:34" ht="15.75" customHeight="1">
      <c r="A743" s="15"/>
      <c r="B743" s="15"/>
      <c r="C743" s="15"/>
      <c r="D743" s="15"/>
      <c r="E743" s="15"/>
      <c r="F743" s="15"/>
      <c r="G743" s="102"/>
      <c r="H743" s="103"/>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row>
    <row r="744" spans="1:34" ht="15.75" customHeight="1">
      <c r="A744" s="15"/>
      <c r="B744" s="15"/>
      <c r="C744" s="15"/>
      <c r="D744" s="15"/>
      <c r="E744" s="15"/>
      <c r="F744" s="15"/>
      <c r="G744" s="102"/>
      <c r="H744" s="103"/>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row>
    <row r="745" spans="1:34" ht="15.75" customHeight="1">
      <c r="A745" s="15"/>
      <c r="B745" s="15"/>
      <c r="C745" s="15"/>
      <c r="D745" s="15"/>
      <c r="E745" s="15"/>
      <c r="F745" s="15"/>
      <c r="G745" s="102"/>
      <c r="H745" s="103"/>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row>
    <row r="746" spans="1:34" ht="15.75" customHeight="1">
      <c r="A746" s="15"/>
      <c r="B746" s="15"/>
      <c r="C746" s="15"/>
      <c r="D746" s="15"/>
      <c r="E746" s="15"/>
      <c r="F746" s="15"/>
      <c r="G746" s="102"/>
      <c r="H746" s="103"/>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row>
    <row r="747" spans="1:34" ht="15.75" customHeight="1">
      <c r="A747" s="15"/>
      <c r="B747" s="15"/>
      <c r="C747" s="15"/>
      <c r="D747" s="15"/>
      <c r="E747" s="15"/>
      <c r="F747" s="15"/>
      <c r="G747" s="102"/>
      <c r="H747" s="103"/>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row>
    <row r="748" spans="1:34" ht="15.75" customHeight="1">
      <c r="A748" s="15"/>
      <c r="B748" s="15"/>
      <c r="C748" s="15"/>
      <c r="D748" s="15"/>
      <c r="E748" s="15"/>
      <c r="F748" s="15"/>
      <c r="G748" s="102"/>
      <c r="H748" s="103"/>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row>
    <row r="749" spans="1:34" ht="15.75" customHeight="1">
      <c r="A749" s="15"/>
      <c r="B749" s="15"/>
      <c r="C749" s="15"/>
      <c r="D749" s="15"/>
      <c r="E749" s="15"/>
      <c r="F749" s="15"/>
      <c r="G749" s="102"/>
      <c r="H749" s="103"/>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row>
    <row r="750" spans="1:34" ht="15.75" customHeight="1">
      <c r="A750" s="15"/>
      <c r="B750" s="15"/>
      <c r="C750" s="15"/>
      <c r="D750" s="15"/>
      <c r="E750" s="15"/>
      <c r="F750" s="15"/>
      <c r="G750" s="102"/>
      <c r="H750" s="103"/>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row>
    <row r="751" spans="1:34" ht="15.75" customHeight="1">
      <c r="A751" s="15"/>
      <c r="B751" s="15"/>
      <c r="C751" s="15"/>
      <c r="D751" s="15"/>
      <c r="E751" s="15"/>
      <c r="F751" s="15"/>
      <c r="G751" s="102"/>
      <c r="H751" s="103"/>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row>
    <row r="752" spans="1:34" ht="15.75" customHeight="1">
      <c r="A752" s="15"/>
      <c r="B752" s="15"/>
      <c r="C752" s="15"/>
      <c r="D752" s="15"/>
      <c r="E752" s="15"/>
      <c r="F752" s="15"/>
      <c r="G752" s="102"/>
      <c r="H752" s="103"/>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row>
    <row r="753" spans="1:34" ht="15.75" customHeight="1">
      <c r="A753" s="15"/>
      <c r="B753" s="15"/>
      <c r="C753" s="15"/>
      <c r="D753" s="15"/>
      <c r="E753" s="15"/>
      <c r="F753" s="15"/>
      <c r="G753" s="102"/>
      <c r="H753" s="103"/>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row>
    <row r="754" spans="1:34" ht="15.75" customHeight="1">
      <c r="A754" s="15"/>
      <c r="B754" s="15"/>
      <c r="C754" s="15"/>
      <c r="D754" s="15"/>
      <c r="E754" s="15"/>
      <c r="F754" s="15"/>
      <c r="G754" s="102"/>
      <c r="H754" s="103"/>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row>
    <row r="755" spans="1:34" ht="15.75" customHeight="1">
      <c r="A755" s="15"/>
      <c r="B755" s="15"/>
      <c r="C755" s="15"/>
      <c r="D755" s="15"/>
      <c r="E755" s="15"/>
      <c r="F755" s="15"/>
      <c r="G755" s="102"/>
      <c r="H755" s="103"/>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row>
    <row r="756" spans="1:34" ht="15.75" customHeight="1">
      <c r="A756" s="15"/>
      <c r="B756" s="15"/>
      <c r="C756" s="15"/>
      <c r="D756" s="15"/>
      <c r="E756" s="15"/>
      <c r="F756" s="15"/>
      <c r="G756" s="102"/>
      <c r="H756" s="103"/>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row>
    <row r="757" spans="1:34" ht="15.75" customHeight="1">
      <c r="A757" s="15"/>
      <c r="B757" s="15"/>
      <c r="C757" s="15"/>
      <c r="D757" s="15"/>
      <c r="E757" s="15"/>
      <c r="F757" s="15"/>
      <c r="G757" s="102"/>
      <c r="H757" s="103"/>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row>
    <row r="758" spans="1:34" ht="15.75" customHeight="1">
      <c r="A758" s="15"/>
      <c r="B758" s="15"/>
      <c r="C758" s="15"/>
      <c r="D758" s="15"/>
      <c r="E758" s="15"/>
      <c r="F758" s="15"/>
      <c r="G758" s="102"/>
      <c r="H758" s="103"/>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row>
    <row r="759" spans="1:34" ht="15.75" customHeight="1">
      <c r="A759" s="15"/>
      <c r="B759" s="15"/>
      <c r="C759" s="15"/>
      <c r="D759" s="15"/>
      <c r="E759" s="15"/>
      <c r="F759" s="15"/>
      <c r="G759" s="102"/>
      <c r="H759" s="103"/>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row>
    <row r="760" spans="1:34" ht="15.75" customHeight="1">
      <c r="A760" s="15"/>
      <c r="B760" s="15"/>
      <c r="C760" s="15"/>
      <c r="D760" s="15"/>
      <c r="E760" s="15"/>
      <c r="F760" s="15"/>
      <c r="G760" s="102"/>
      <c r="H760" s="103"/>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row>
    <row r="761" spans="1:34" ht="15.75" customHeight="1">
      <c r="A761" s="15"/>
      <c r="B761" s="15"/>
      <c r="C761" s="15"/>
      <c r="D761" s="15"/>
      <c r="E761" s="15"/>
      <c r="F761" s="15"/>
      <c r="G761" s="102"/>
      <c r="H761" s="103"/>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row>
    <row r="762" spans="1:34" ht="15.75" customHeight="1">
      <c r="A762" s="15"/>
      <c r="B762" s="15"/>
      <c r="C762" s="15"/>
      <c r="D762" s="15"/>
      <c r="E762" s="15"/>
      <c r="F762" s="15"/>
      <c r="G762" s="102"/>
      <c r="H762" s="103"/>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row>
    <row r="763" spans="1:34" ht="15.75" customHeight="1">
      <c r="A763" s="15"/>
      <c r="B763" s="15"/>
      <c r="C763" s="15"/>
      <c r="D763" s="15"/>
      <c r="E763" s="15"/>
      <c r="F763" s="15"/>
      <c r="G763" s="102"/>
      <c r="H763" s="103"/>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row>
    <row r="764" spans="1:34" ht="15.75" customHeight="1">
      <c r="A764" s="15"/>
      <c r="B764" s="15"/>
      <c r="C764" s="15"/>
      <c r="D764" s="15"/>
      <c r="E764" s="15"/>
      <c r="F764" s="15"/>
      <c r="G764" s="102"/>
      <c r="H764" s="103"/>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row>
    <row r="765" spans="1:34" ht="15.75" customHeight="1">
      <c r="A765" s="15"/>
      <c r="B765" s="15"/>
      <c r="C765" s="15"/>
      <c r="D765" s="15"/>
      <c r="E765" s="15"/>
      <c r="F765" s="15"/>
      <c r="G765" s="102"/>
      <c r="H765" s="103"/>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row>
    <row r="766" spans="1:34" ht="15.75" customHeight="1">
      <c r="A766" s="15"/>
      <c r="B766" s="15"/>
      <c r="C766" s="15"/>
      <c r="D766" s="15"/>
      <c r="E766" s="15"/>
      <c r="F766" s="15"/>
      <c r="G766" s="102"/>
      <c r="H766" s="103"/>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row>
    <row r="767" spans="1:34" ht="15.75" customHeight="1">
      <c r="A767" s="15"/>
      <c r="B767" s="15"/>
      <c r="C767" s="15"/>
      <c r="D767" s="15"/>
      <c r="E767" s="15"/>
      <c r="F767" s="15"/>
      <c r="G767" s="102"/>
      <c r="H767" s="103"/>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row>
    <row r="768" spans="1:34" ht="15.75" customHeight="1">
      <c r="A768" s="15"/>
      <c r="B768" s="15"/>
      <c r="C768" s="15"/>
      <c r="D768" s="15"/>
      <c r="E768" s="15"/>
      <c r="F768" s="15"/>
      <c r="G768" s="102"/>
      <c r="H768" s="103"/>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row>
    <row r="769" spans="1:34" ht="15.75" customHeight="1">
      <c r="A769" s="15"/>
      <c r="B769" s="15"/>
      <c r="C769" s="15"/>
      <c r="D769" s="15"/>
      <c r="E769" s="15"/>
      <c r="F769" s="15"/>
      <c r="G769" s="102"/>
      <c r="H769" s="103"/>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row>
    <row r="770" spans="1:34" ht="15.75" customHeight="1">
      <c r="A770" s="15"/>
      <c r="B770" s="15"/>
      <c r="C770" s="15"/>
      <c r="D770" s="15"/>
      <c r="E770" s="15"/>
      <c r="F770" s="15"/>
      <c r="G770" s="102"/>
      <c r="H770" s="103"/>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row>
    <row r="771" spans="1:34" ht="15.75" customHeight="1">
      <c r="A771" s="15"/>
      <c r="B771" s="15"/>
      <c r="C771" s="15"/>
      <c r="D771" s="15"/>
      <c r="E771" s="15"/>
      <c r="F771" s="15"/>
      <c r="G771" s="102"/>
      <c r="H771" s="103"/>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row>
    <row r="772" spans="1:34" ht="15.75" customHeight="1">
      <c r="A772" s="15"/>
      <c r="B772" s="15"/>
      <c r="C772" s="15"/>
      <c r="D772" s="15"/>
      <c r="E772" s="15"/>
      <c r="F772" s="15"/>
      <c r="G772" s="102"/>
      <c r="H772" s="103"/>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row>
    <row r="773" spans="1:34" ht="15.75" customHeight="1">
      <c r="A773" s="15"/>
      <c r="B773" s="15"/>
      <c r="C773" s="15"/>
      <c r="D773" s="15"/>
      <c r="E773" s="15"/>
      <c r="F773" s="15"/>
      <c r="G773" s="102"/>
      <c r="H773" s="103"/>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row>
    <row r="774" spans="1:34" ht="15.75" customHeight="1">
      <c r="A774" s="15"/>
      <c r="B774" s="15"/>
      <c r="C774" s="15"/>
      <c r="D774" s="15"/>
      <c r="E774" s="15"/>
      <c r="F774" s="15"/>
      <c r="G774" s="102"/>
      <c r="H774" s="103"/>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row>
    <row r="775" spans="1:34" ht="15.75" customHeight="1">
      <c r="A775" s="15"/>
      <c r="B775" s="15"/>
      <c r="C775" s="15"/>
      <c r="D775" s="15"/>
      <c r="E775" s="15"/>
      <c r="F775" s="15"/>
      <c r="G775" s="102"/>
      <c r="H775" s="103"/>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row>
    <row r="776" spans="1:34" ht="15.75" customHeight="1">
      <c r="A776" s="15"/>
      <c r="B776" s="15"/>
      <c r="C776" s="15"/>
      <c r="D776" s="15"/>
      <c r="E776" s="15"/>
      <c r="F776" s="15"/>
      <c r="G776" s="102"/>
      <c r="H776" s="103"/>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row>
    <row r="777" spans="1:34" ht="15.75" customHeight="1">
      <c r="A777" s="15"/>
      <c r="B777" s="15"/>
      <c r="C777" s="15"/>
      <c r="D777" s="15"/>
      <c r="E777" s="15"/>
      <c r="F777" s="15"/>
      <c r="G777" s="102"/>
      <c r="H777" s="103"/>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row>
    <row r="778" spans="1:34" ht="15.75" customHeight="1">
      <c r="A778" s="15"/>
      <c r="B778" s="15"/>
      <c r="C778" s="15"/>
      <c r="D778" s="15"/>
      <c r="E778" s="15"/>
      <c r="F778" s="15"/>
      <c r="G778" s="102"/>
      <c r="H778" s="103"/>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row>
    <row r="779" spans="1:34" ht="15.75" customHeight="1">
      <c r="A779" s="15"/>
      <c r="B779" s="15"/>
      <c r="C779" s="15"/>
      <c r="D779" s="15"/>
      <c r="E779" s="15"/>
      <c r="F779" s="15"/>
      <c r="G779" s="102"/>
      <c r="H779" s="103"/>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row>
    <row r="780" spans="1:34" ht="15.75" customHeight="1">
      <c r="A780" s="15"/>
      <c r="B780" s="15"/>
      <c r="C780" s="15"/>
      <c r="D780" s="15"/>
      <c r="E780" s="15"/>
      <c r="F780" s="15"/>
      <c r="G780" s="102"/>
      <c r="H780" s="103"/>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row>
    <row r="781" spans="1:34" ht="15.75" customHeight="1">
      <c r="A781" s="15"/>
      <c r="B781" s="15"/>
      <c r="C781" s="15"/>
      <c r="D781" s="15"/>
      <c r="E781" s="15"/>
      <c r="F781" s="15"/>
      <c r="G781" s="102"/>
      <c r="H781" s="103"/>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row>
    <row r="782" spans="1:34" ht="15.75" customHeight="1">
      <c r="A782" s="15"/>
      <c r="B782" s="15"/>
      <c r="C782" s="15"/>
      <c r="D782" s="15"/>
      <c r="E782" s="15"/>
      <c r="F782" s="15"/>
      <c r="G782" s="102"/>
      <c r="H782" s="103"/>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row>
    <row r="783" spans="1:34" ht="15.75" customHeight="1">
      <c r="A783" s="15"/>
      <c r="B783" s="15"/>
      <c r="C783" s="15"/>
      <c r="D783" s="15"/>
      <c r="E783" s="15"/>
      <c r="F783" s="15"/>
      <c r="G783" s="102"/>
      <c r="H783" s="103"/>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row>
    <row r="784" spans="1:34" ht="15.75" customHeight="1">
      <c r="A784" s="15"/>
      <c r="B784" s="15"/>
      <c r="C784" s="15"/>
      <c r="D784" s="15"/>
      <c r="E784" s="15"/>
      <c r="F784" s="15"/>
      <c r="G784" s="102"/>
      <c r="H784" s="103"/>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row>
    <row r="785" spans="1:34" ht="15.75" customHeight="1">
      <c r="A785" s="15"/>
      <c r="B785" s="15"/>
      <c r="C785" s="15"/>
      <c r="D785" s="15"/>
      <c r="E785" s="15"/>
      <c r="F785" s="15"/>
      <c r="G785" s="102"/>
      <c r="H785" s="103"/>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row>
    <row r="786" spans="1:34" ht="15.75" customHeight="1">
      <c r="A786" s="15"/>
      <c r="B786" s="15"/>
      <c r="C786" s="15"/>
      <c r="D786" s="15"/>
      <c r="E786" s="15"/>
      <c r="F786" s="15"/>
      <c r="G786" s="102"/>
      <c r="H786" s="103"/>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row>
    <row r="787" spans="1:34" ht="15.75" customHeight="1">
      <c r="A787" s="15"/>
      <c r="B787" s="15"/>
      <c r="C787" s="15"/>
      <c r="D787" s="15"/>
      <c r="E787" s="15"/>
      <c r="F787" s="15"/>
      <c r="G787" s="102"/>
      <c r="H787" s="103"/>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row>
    <row r="788" spans="1:34" ht="15.75" customHeight="1">
      <c r="A788" s="15"/>
      <c r="B788" s="15"/>
      <c r="C788" s="15"/>
      <c r="D788" s="15"/>
      <c r="E788" s="15"/>
      <c r="F788" s="15"/>
      <c r="G788" s="102"/>
      <c r="H788" s="103"/>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row>
    <row r="789" spans="1:34" ht="15.75" customHeight="1">
      <c r="A789" s="15"/>
      <c r="B789" s="15"/>
      <c r="C789" s="15"/>
      <c r="D789" s="15"/>
      <c r="E789" s="15"/>
      <c r="F789" s="15"/>
      <c r="G789" s="102"/>
      <c r="H789" s="103"/>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row>
    <row r="790" spans="1:34" ht="15.75" customHeight="1">
      <c r="A790" s="15"/>
      <c r="B790" s="15"/>
      <c r="C790" s="15"/>
      <c r="D790" s="15"/>
      <c r="E790" s="15"/>
      <c r="F790" s="15"/>
      <c r="G790" s="102"/>
      <c r="H790" s="103"/>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row>
    <row r="791" spans="1:34" ht="15.75" customHeight="1">
      <c r="A791" s="15"/>
      <c r="B791" s="15"/>
      <c r="C791" s="15"/>
      <c r="D791" s="15"/>
      <c r="E791" s="15"/>
      <c r="F791" s="15"/>
      <c r="G791" s="102"/>
      <c r="H791" s="103"/>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row>
    <row r="792" spans="1:34" ht="15.75" customHeight="1">
      <c r="A792" s="15"/>
      <c r="B792" s="15"/>
      <c r="C792" s="15"/>
      <c r="D792" s="15"/>
      <c r="E792" s="15"/>
      <c r="F792" s="15"/>
      <c r="G792" s="102"/>
      <c r="H792" s="103"/>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row>
    <row r="793" spans="1:34" ht="15.75" customHeight="1">
      <c r="A793" s="15"/>
      <c r="B793" s="15"/>
      <c r="C793" s="15"/>
      <c r="D793" s="15"/>
      <c r="E793" s="15"/>
      <c r="F793" s="15"/>
      <c r="G793" s="102"/>
      <c r="H793" s="103"/>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row>
    <row r="794" spans="1:34" ht="15.75" customHeight="1">
      <c r="A794" s="15"/>
      <c r="B794" s="15"/>
      <c r="C794" s="15"/>
      <c r="D794" s="15"/>
      <c r="E794" s="15"/>
      <c r="F794" s="15"/>
      <c r="G794" s="102"/>
      <c r="H794" s="103"/>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row>
    <row r="795" spans="1:34" ht="15.75" customHeight="1">
      <c r="A795" s="15"/>
      <c r="B795" s="15"/>
      <c r="C795" s="15"/>
      <c r="D795" s="15"/>
      <c r="E795" s="15"/>
      <c r="F795" s="15"/>
      <c r="G795" s="102"/>
      <c r="H795" s="103"/>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row>
    <row r="796" spans="1:34" ht="15.75" customHeight="1">
      <c r="A796" s="15"/>
      <c r="B796" s="15"/>
      <c r="C796" s="15"/>
      <c r="D796" s="15"/>
      <c r="E796" s="15"/>
      <c r="F796" s="15"/>
      <c r="G796" s="102"/>
      <c r="H796" s="103"/>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row>
    <row r="797" spans="1:34" ht="15.75" customHeight="1">
      <c r="A797" s="15"/>
      <c r="B797" s="15"/>
      <c r="C797" s="15"/>
      <c r="D797" s="15"/>
      <c r="E797" s="15"/>
      <c r="F797" s="15"/>
      <c r="G797" s="102"/>
      <c r="H797" s="103"/>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row>
    <row r="798" spans="1:34" ht="15.75" customHeight="1">
      <c r="A798" s="15"/>
      <c r="B798" s="15"/>
      <c r="C798" s="15"/>
      <c r="D798" s="15"/>
      <c r="E798" s="15"/>
      <c r="F798" s="15"/>
      <c r="G798" s="102"/>
      <c r="H798" s="103"/>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row>
    <row r="799" spans="1:34" ht="15.75" customHeight="1">
      <c r="A799" s="15"/>
      <c r="B799" s="15"/>
      <c r="C799" s="15"/>
      <c r="D799" s="15"/>
      <c r="E799" s="15"/>
      <c r="F799" s="15"/>
      <c r="G799" s="102"/>
      <c r="H799" s="103"/>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row>
    <row r="800" spans="1:34" ht="15.75" customHeight="1">
      <c r="A800" s="15"/>
      <c r="B800" s="15"/>
      <c r="C800" s="15"/>
      <c r="D800" s="15"/>
      <c r="E800" s="15"/>
      <c r="F800" s="15"/>
      <c r="G800" s="102"/>
      <c r="H800" s="103"/>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row>
    <row r="801" spans="1:34" ht="15.75" customHeight="1">
      <c r="A801" s="15"/>
      <c r="B801" s="15"/>
      <c r="C801" s="15"/>
      <c r="D801" s="15"/>
      <c r="E801" s="15"/>
      <c r="F801" s="15"/>
      <c r="G801" s="102"/>
      <c r="H801" s="103"/>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row>
    <row r="802" spans="1:34" ht="15.75" customHeight="1">
      <c r="A802" s="15"/>
      <c r="B802" s="15"/>
      <c r="C802" s="15"/>
      <c r="D802" s="15"/>
      <c r="E802" s="15"/>
      <c r="F802" s="15"/>
      <c r="G802" s="102"/>
      <c r="H802" s="103"/>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row>
    <row r="803" spans="1:34" ht="15.75" customHeight="1">
      <c r="A803" s="15"/>
      <c r="B803" s="15"/>
      <c r="C803" s="15"/>
      <c r="D803" s="15"/>
      <c r="E803" s="15"/>
      <c r="F803" s="15"/>
      <c r="G803" s="102"/>
      <c r="H803" s="103"/>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row>
    <row r="804" spans="1:34" ht="15.75" customHeight="1">
      <c r="A804" s="15"/>
      <c r="B804" s="15"/>
      <c r="C804" s="15"/>
      <c r="D804" s="15"/>
      <c r="E804" s="15"/>
      <c r="F804" s="15"/>
      <c r="G804" s="102"/>
      <c r="H804" s="103"/>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row>
    <row r="805" spans="1:34" ht="15.75" customHeight="1">
      <c r="A805" s="15"/>
      <c r="B805" s="15"/>
      <c r="C805" s="15"/>
      <c r="D805" s="15"/>
      <c r="E805" s="15"/>
      <c r="F805" s="15"/>
      <c r="G805" s="102"/>
      <c r="H805" s="103"/>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row>
    <row r="806" spans="1:34" ht="15.75" customHeight="1">
      <c r="A806" s="15"/>
      <c r="B806" s="15"/>
      <c r="C806" s="15"/>
      <c r="D806" s="15"/>
      <c r="E806" s="15"/>
      <c r="F806" s="15"/>
      <c r="G806" s="102"/>
      <c r="H806" s="103"/>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row>
    <row r="807" spans="1:34" ht="15.75" customHeight="1">
      <c r="A807" s="15"/>
      <c r="B807" s="15"/>
      <c r="C807" s="15"/>
      <c r="D807" s="15"/>
      <c r="E807" s="15"/>
      <c r="F807" s="15"/>
      <c r="G807" s="102"/>
      <c r="H807" s="103"/>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row>
    <row r="808" spans="1:34" ht="15.75" customHeight="1">
      <c r="A808" s="15"/>
      <c r="B808" s="15"/>
      <c r="C808" s="15"/>
      <c r="D808" s="15"/>
      <c r="E808" s="15"/>
      <c r="F808" s="15"/>
      <c r="G808" s="102"/>
      <c r="H808" s="103"/>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row>
    <row r="809" spans="1:34" ht="15.75" customHeight="1">
      <c r="A809" s="15"/>
      <c r="B809" s="15"/>
      <c r="C809" s="15"/>
      <c r="D809" s="15"/>
      <c r="E809" s="15"/>
      <c r="F809" s="15"/>
      <c r="G809" s="102"/>
      <c r="H809" s="103"/>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row>
    <row r="810" spans="1:34" ht="15.75" customHeight="1">
      <c r="A810" s="15"/>
      <c r="B810" s="15"/>
      <c r="C810" s="15"/>
      <c r="D810" s="15"/>
      <c r="E810" s="15"/>
      <c r="F810" s="15"/>
      <c r="G810" s="102"/>
      <c r="H810" s="103"/>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row>
    <row r="811" spans="1:34" ht="15.75" customHeight="1">
      <c r="A811" s="15"/>
      <c r="B811" s="15"/>
      <c r="C811" s="15"/>
      <c r="D811" s="15"/>
      <c r="E811" s="15"/>
      <c r="F811" s="15"/>
      <c r="G811" s="102"/>
      <c r="H811" s="103"/>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row>
    <row r="812" spans="1:34" ht="15.75" customHeight="1">
      <c r="A812" s="15"/>
      <c r="B812" s="15"/>
      <c r="C812" s="15"/>
      <c r="D812" s="15"/>
      <c r="E812" s="15"/>
      <c r="F812" s="15"/>
      <c r="G812" s="102"/>
      <c r="H812" s="103"/>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row>
    <row r="813" spans="1:34" ht="15.75" customHeight="1">
      <c r="A813" s="15"/>
      <c r="B813" s="15"/>
      <c r="C813" s="15"/>
      <c r="D813" s="15"/>
      <c r="E813" s="15"/>
      <c r="F813" s="15"/>
      <c r="G813" s="102"/>
      <c r="H813" s="103"/>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row>
    <row r="814" spans="1:34" ht="15.75" customHeight="1">
      <c r="A814" s="15"/>
      <c r="B814" s="15"/>
      <c r="C814" s="15"/>
      <c r="D814" s="15"/>
      <c r="E814" s="15"/>
      <c r="F814" s="15"/>
      <c r="G814" s="102"/>
      <c r="H814" s="103"/>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row>
    <row r="815" spans="1:34" ht="15.75" customHeight="1">
      <c r="A815" s="15"/>
      <c r="B815" s="15"/>
      <c r="C815" s="15"/>
      <c r="D815" s="15"/>
      <c r="E815" s="15"/>
      <c r="F815" s="15"/>
      <c r="G815" s="102"/>
      <c r="H815" s="103"/>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row>
    <row r="816" spans="1:34" ht="15.75" customHeight="1">
      <c r="A816" s="15"/>
      <c r="B816" s="15"/>
      <c r="C816" s="15"/>
      <c r="D816" s="15"/>
      <c r="E816" s="15"/>
      <c r="F816" s="15"/>
      <c r="G816" s="102"/>
      <c r="H816" s="103"/>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row>
    <row r="817" spans="1:34" ht="15.75" customHeight="1">
      <c r="A817" s="15"/>
      <c r="B817" s="15"/>
      <c r="C817" s="15"/>
      <c r="D817" s="15"/>
      <c r="E817" s="15"/>
      <c r="F817" s="15"/>
      <c r="G817" s="102"/>
      <c r="H817" s="103"/>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row>
    <row r="818" spans="1:34" ht="15.75" customHeight="1">
      <c r="A818" s="15"/>
      <c r="B818" s="15"/>
      <c r="C818" s="15"/>
      <c r="D818" s="15"/>
      <c r="E818" s="15"/>
      <c r="F818" s="15"/>
      <c r="G818" s="102"/>
      <c r="H818" s="103"/>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row>
    <row r="819" spans="1:34" ht="15.75" customHeight="1">
      <c r="A819" s="15"/>
      <c r="B819" s="15"/>
      <c r="C819" s="15"/>
      <c r="D819" s="15"/>
      <c r="E819" s="15"/>
      <c r="F819" s="15"/>
      <c r="G819" s="102"/>
      <c r="H819" s="103"/>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row>
    <row r="820" spans="1:34" ht="15.75" customHeight="1">
      <c r="A820" s="15"/>
      <c r="B820" s="15"/>
      <c r="C820" s="15"/>
      <c r="D820" s="15"/>
      <c r="E820" s="15"/>
      <c r="F820" s="15"/>
      <c r="G820" s="102"/>
      <c r="H820" s="103"/>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row>
    <row r="821" spans="1:34" ht="15.75" customHeight="1">
      <c r="A821" s="15"/>
      <c r="B821" s="15"/>
      <c r="C821" s="15"/>
      <c r="D821" s="15"/>
      <c r="E821" s="15"/>
      <c r="F821" s="15"/>
      <c r="G821" s="102"/>
      <c r="H821" s="103"/>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row>
    <row r="822" spans="1:34" ht="15.75" customHeight="1">
      <c r="A822" s="15"/>
      <c r="B822" s="15"/>
      <c r="C822" s="15"/>
      <c r="D822" s="15"/>
      <c r="E822" s="15"/>
      <c r="F822" s="15"/>
      <c r="G822" s="102"/>
      <c r="H822" s="103"/>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row>
    <row r="823" spans="1:34" ht="15.75" customHeight="1">
      <c r="A823" s="15"/>
      <c r="B823" s="15"/>
      <c r="C823" s="15"/>
      <c r="D823" s="15"/>
      <c r="E823" s="15"/>
      <c r="F823" s="15"/>
      <c r="G823" s="102"/>
      <c r="H823" s="103"/>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row>
    <row r="824" spans="1:34" ht="15.75" customHeight="1">
      <c r="A824" s="15"/>
      <c r="B824" s="15"/>
      <c r="C824" s="15"/>
      <c r="D824" s="15"/>
      <c r="E824" s="15"/>
      <c r="F824" s="15"/>
      <c r="G824" s="102"/>
      <c r="H824" s="103"/>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row>
    <row r="825" spans="1:34" ht="15.75" customHeight="1">
      <c r="A825" s="15"/>
      <c r="B825" s="15"/>
      <c r="C825" s="15"/>
      <c r="D825" s="15"/>
      <c r="E825" s="15"/>
      <c r="F825" s="15"/>
      <c r="G825" s="102"/>
      <c r="H825" s="103"/>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row>
    <row r="826" spans="1:34" ht="15.75" customHeight="1">
      <c r="A826" s="15"/>
      <c r="B826" s="15"/>
      <c r="C826" s="15"/>
      <c r="D826" s="15"/>
      <c r="E826" s="15"/>
      <c r="F826" s="15"/>
      <c r="G826" s="102"/>
      <c r="H826" s="103"/>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row>
    <row r="827" spans="1:34" ht="15.75" customHeight="1">
      <c r="A827" s="15"/>
      <c r="B827" s="15"/>
      <c r="C827" s="15"/>
      <c r="D827" s="15"/>
      <c r="E827" s="15"/>
      <c r="F827" s="15"/>
      <c r="G827" s="102"/>
      <c r="H827" s="103"/>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row>
    <row r="828" spans="1:34" ht="15.75" customHeight="1">
      <c r="A828" s="15"/>
      <c r="B828" s="15"/>
      <c r="C828" s="15"/>
      <c r="D828" s="15"/>
      <c r="E828" s="15"/>
      <c r="F828" s="15"/>
      <c r="G828" s="102"/>
      <c r="H828" s="103"/>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row>
    <row r="829" spans="1:34" ht="15.75" customHeight="1">
      <c r="A829" s="15"/>
      <c r="B829" s="15"/>
      <c r="C829" s="15"/>
      <c r="D829" s="15"/>
      <c r="E829" s="15"/>
      <c r="F829" s="15"/>
      <c r="G829" s="102"/>
      <c r="H829" s="103"/>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row>
    <row r="830" spans="1:34" ht="15.75" customHeight="1">
      <c r="A830" s="15"/>
      <c r="B830" s="15"/>
      <c r="C830" s="15"/>
      <c r="D830" s="15"/>
      <c r="E830" s="15"/>
      <c r="F830" s="15"/>
      <c r="G830" s="102"/>
      <c r="H830" s="103"/>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row>
    <row r="831" spans="1:34" ht="15.75" customHeight="1">
      <c r="A831" s="15"/>
      <c r="B831" s="15"/>
      <c r="C831" s="15"/>
      <c r="D831" s="15"/>
      <c r="E831" s="15"/>
      <c r="F831" s="15"/>
      <c r="G831" s="102"/>
      <c r="H831" s="103"/>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row>
    <row r="832" spans="1:34" ht="15.75" customHeight="1">
      <c r="A832" s="15"/>
      <c r="B832" s="15"/>
      <c r="C832" s="15"/>
      <c r="D832" s="15"/>
      <c r="E832" s="15"/>
      <c r="F832" s="15"/>
      <c r="G832" s="102"/>
      <c r="H832" s="103"/>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row>
    <row r="833" spans="1:34" ht="15.75" customHeight="1">
      <c r="A833" s="15"/>
      <c r="B833" s="15"/>
      <c r="C833" s="15"/>
      <c r="D833" s="15"/>
      <c r="E833" s="15"/>
      <c r="F833" s="15"/>
      <c r="G833" s="102"/>
      <c r="H833" s="103"/>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row>
    <row r="834" spans="1:34" ht="15.75" customHeight="1">
      <c r="A834" s="15"/>
      <c r="B834" s="15"/>
      <c r="C834" s="15"/>
      <c r="D834" s="15"/>
      <c r="E834" s="15"/>
      <c r="F834" s="15"/>
      <c r="G834" s="102"/>
      <c r="H834" s="103"/>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row>
    <row r="835" spans="1:34" ht="15.75" customHeight="1">
      <c r="A835" s="15"/>
      <c r="B835" s="15"/>
      <c r="C835" s="15"/>
      <c r="D835" s="15"/>
      <c r="E835" s="15"/>
      <c r="F835" s="15"/>
      <c r="G835" s="102"/>
      <c r="H835" s="103"/>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row>
    <row r="836" spans="1:34" ht="15.75" customHeight="1">
      <c r="A836" s="15"/>
      <c r="B836" s="15"/>
      <c r="C836" s="15"/>
      <c r="D836" s="15"/>
      <c r="E836" s="15"/>
      <c r="F836" s="15"/>
      <c r="G836" s="102"/>
      <c r="H836" s="103"/>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row>
    <row r="837" spans="1:34" ht="15.75" customHeight="1">
      <c r="A837" s="15"/>
      <c r="B837" s="15"/>
      <c r="C837" s="15"/>
      <c r="D837" s="15"/>
      <c r="E837" s="15"/>
      <c r="F837" s="15"/>
      <c r="G837" s="102"/>
      <c r="H837" s="103"/>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row>
    <row r="838" spans="1:34" ht="15.75" customHeight="1">
      <c r="A838" s="15"/>
      <c r="B838" s="15"/>
      <c r="C838" s="15"/>
      <c r="D838" s="15"/>
      <c r="E838" s="15"/>
      <c r="F838" s="15"/>
      <c r="G838" s="102"/>
      <c r="H838" s="103"/>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row>
    <row r="839" spans="1:34" ht="15.75" customHeight="1">
      <c r="A839" s="15"/>
      <c r="B839" s="15"/>
      <c r="C839" s="15"/>
      <c r="D839" s="15"/>
      <c r="E839" s="15"/>
      <c r="F839" s="15"/>
      <c r="G839" s="102"/>
      <c r="H839" s="103"/>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row>
    <row r="840" spans="1:34" ht="15.75" customHeight="1">
      <c r="A840" s="15"/>
      <c r="B840" s="15"/>
      <c r="C840" s="15"/>
      <c r="D840" s="15"/>
      <c r="E840" s="15"/>
      <c r="F840" s="15"/>
      <c r="G840" s="102"/>
      <c r="H840" s="103"/>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row>
    <row r="841" spans="1:34" ht="15.75" customHeight="1">
      <c r="A841" s="15"/>
      <c r="B841" s="15"/>
      <c r="C841" s="15"/>
      <c r="D841" s="15"/>
      <c r="E841" s="15"/>
      <c r="F841" s="15"/>
      <c r="G841" s="102"/>
      <c r="H841" s="103"/>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row>
    <row r="842" spans="1:34" ht="15.75" customHeight="1">
      <c r="A842" s="15"/>
      <c r="B842" s="15"/>
      <c r="C842" s="15"/>
      <c r="D842" s="15"/>
      <c r="E842" s="15"/>
      <c r="F842" s="15"/>
      <c r="G842" s="102"/>
      <c r="H842" s="103"/>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row>
    <row r="843" spans="1:34" ht="15.75" customHeight="1">
      <c r="A843" s="15"/>
      <c r="B843" s="15"/>
      <c r="C843" s="15"/>
      <c r="D843" s="15"/>
      <c r="E843" s="15"/>
      <c r="F843" s="15"/>
      <c r="G843" s="102"/>
      <c r="H843" s="103"/>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row>
    <row r="844" spans="1:34" ht="15.75" customHeight="1">
      <c r="A844" s="15"/>
      <c r="B844" s="15"/>
      <c r="C844" s="15"/>
      <c r="D844" s="15"/>
      <c r="E844" s="15"/>
      <c r="F844" s="15"/>
      <c r="G844" s="102"/>
      <c r="H844" s="103"/>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row>
    <row r="845" spans="1:34" ht="15.75" customHeight="1">
      <c r="A845" s="15"/>
      <c r="B845" s="15"/>
      <c r="C845" s="15"/>
      <c r="D845" s="15"/>
      <c r="E845" s="15"/>
      <c r="F845" s="15"/>
      <c r="G845" s="102"/>
      <c r="H845" s="103"/>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row>
    <row r="846" spans="1:34" ht="15.75" customHeight="1">
      <c r="A846" s="15"/>
      <c r="B846" s="15"/>
      <c r="C846" s="15"/>
      <c r="D846" s="15"/>
      <c r="E846" s="15"/>
      <c r="F846" s="15"/>
      <c r="G846" s="102"/>
      <c r="H846" s="103"/>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row>
    <row r="847" spans="1:34" ht="15.75" customHeight="1">
      <c r="A847" s="15"/>
      <c r="B847" s="15"/>
      <c r="C847" s="15"/>
      <c r="D847" s="15"/>
      <c r="E847" s="15"/>
      <c r="F847" s="15"/>
      <c r="G847" s="102"/>
      <c r="H847" s="103"/>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row>
    <row r="848" spans="1:34" ht="15.75" customHeight="1">
      <c r="A848" s="15"/>
      <c r="B848" s="15"/>
      <c r="C848" s="15"/>
      <c r="D848" s="15"/>
      <c r="E848" s="15"/>
      <c r="F848" s="15"/>
      <c r="G848" s="102"/>
      <c r="H848" s="103"/>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row>
    <row r="849" spans="1:34" ht="15.75" customHeight="1">
      <c r="A849" s="15"/>
      <c r="B849" s="15"/>
      <c r="C849" s="15"/>
      <c r="D849" s="15"/>
      <c r="E849" s="15"/>
      <c r="F849" s="15"/>
      <c r="G849" s="102"/>
      <c r="H849" s="103"/>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row>
    <row r="850" spans="1:34" ht="15.75" customHeight="1">
      <c r="A850" s="15"/>
      <c r="B850" s="15"/>
      <c r="C850" s="15"/>
      <c r="D850" s="15"/>
      <c r="E850" s="15"/>
      <c r="F850" s="15"/>
      <c r="G850" s="102"/>
      <c r="H850" s="103"/>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row>
    <row r="851" spans="1:34" ht="15.75" customHeight="1">
      <c r="A851" s="15"/>
      <c r="B851" s="15"/>
      <c r="C851" s="15"/>
      <c r="D851" s="15"/>
      <c r="E851" s="15"/>
      <c r="F851" s="15"/>
      <c r="G851" s="102"/>
      <c r="H851" s="103"/>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row>
    <row r="852" spans="1:34" ht="15.75" customHeight="1">
      <c r="A852" s="15"/>
      <c r="B852" s="15"/>
      <c r="C852" s="15"/>
      <c r="D852" s="15"/>
      <c r="E852" s="15"/>
      <c r="F852" s="15"/>
      <c r="G852" s="102"/>
      <c r="H852" s="103"/>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row>
    <row r="853" spans="1:34" ht="15.75" customHeight="1">
      <c r="A853" s="15"/>
      <c r="B853" s="15"/>
      <c r="C853" s="15"/>
      <c r="D853" s="15"/>
      <c r="E853" s="15"/>
      <c r="F853" s="15"/>
      <c r="G853" s="102"/>
      <c r="H853" s="103"/>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row>
    <row r="854" spans="1:34" ht="15.75" customHeight="1">
      <c r="A854" s="15"/>
      <c r="B854" s="15"/>
      <c r="C854" s="15"/>
      <c r="D854" s="15"/>
      <c r="E854" s="15"/>
      <c r="F854" s="15"/>
      <c r="G854" s="102"/>
      <c r="H854" s="103"/>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row>
    <row r="855" spans="1:34" ht="15.75" customHeight="1">
      <c r="A855" s="15"/>
      <c r="B855" s="15"/>
      <c r="C855" s="15"/>
      <c r="D855" s="15"/>
      <c r="E855" s="15"/>
      <c r="F855" s="15"/>
      <c r="G855" s="102"/>
      <c r="H855" s="103"/>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row>
    <row r="856" spans="1:34" ht="15.75" customHeight="1">
      <c r="A856" s="15"/>
      <c r="B856" s="15"/>
      <c r="C856" s="15"/>
      <c r="D856" s="15"/>
      <c r="E856" s="15"/>
      <c r="F856" s="15"/>
      <c r="G856" s="102"/>
      <c r="H856" s="103"/>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row>
    <row r="857" spans="1:34" ht="15.75" customHeight="1">
      <c r="A857" s="15"/>
      <c r="B857" s="15"/>
      <c r="C857" s="15"/>
      <c r="D857" s="15"/>
      <c r="E857" s="15"/>
      <c r="F857" s="15"/>
      <c r="G857" s="102"/>
      <c r="H857" s="103"/>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row>
    <row r="858" spans="1:34" ht="15.75" customHeight="1">
      <c r="A858" s="15"/>
      <c r="B858" s="15"/>
      <c r="C858" s="15"/>
      <c r="D858" s="15"/>
      <c r="E858" s="15"/>
      <c r="F858" s="15"/>
      <c r="G858" s="102"/>
      <c r="H858" s="103"/>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row>
    <row r="859" spans="1:34" ht="15.75" customHeight="1">
      <c r="A859" s="15"/>
      <c r="B859" s="15"/>
      <c r="C859" s="15"/>
      <c r="D859" s="15"/>
      <c r="E859" s="15"/>
      <c r="F859" s="15"/>
      <c r="G859" s="102"/>
      <c r="H859" s="103"/>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row>
    <row r="860" spans="1:34" ht="15.75" customHeight="1">
      <c r="A860" s="15"/>
      <c r="B860" s="15"/>
      <c r="C860" s="15"/>
      <c r="D860" s="15"/>
      <c r="E860" s="15"/>
      <c r="F860" s="15"/>
      <c r="G860" s="102"/>
      <c r="H860" s="103"/>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row>
    <row r="861" spans="1:34" ht="15.75" customHeight="1">
      <c r="A861" s="15"/>
      <c r="B861" s="15"/>
      <c r="C861" s="15"/>
      <c r="D861" s="15"/>
      <c r="E861" s="15"/>
      <c r="F861" s="15"/>
      <c r="G861" s="102"/>
      <c r="H861" s="103"/>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row>
    <row r="862" spans="1:34" ht="15.75" customHeight="1">
      <c r="A862" s="15"/>
      <c r="B862" s="15"/>
      <c r="C862" s="15"/>
      <c r="D862" s="15"/>
      <c r="E862" s="15"/>
      <c r="F862" s="15"/>
      <c r="G862" s="102"/>
      <c r="H862" s="103"/>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row>
    <row r="863" spans="1:34" ht="15.75" customHeight="1">
      <c r="A863" s="15"/>
      <c r="B863" s="15"/>
      <c r="C863" s="15"/>
      <c r="D863" s="15"/>
      <c r="E863" s="15"/>
      <c r="F863" s="15"/>
      <c r="G863" s="102"/>
      <c r="H863" s="103"/>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row>
    <row r="864" spans="1:34" ht="15.75" customHeight="1">
      <c r="A864" s="15"/>
      <c r="B864" s="15"/>
      <c r="C864" s="15"/>
      <c r="D864" s="15"/>
      <c r="E864" s="15"/>
      <c r="F864" s="15"/>
      <c r="G864" s="102"/>
      <c r="H864" s="103"/>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row>
    <row r="865" spans="1:34" ht="15.75" customHeight="1">
      <c r="A865" s="15"/>
      <c r="B865" s="15"/>
      <c r="C865" s="15"/>
      <c r="D865" s="15"/>
      <c r="E865" s="15"/>
      <c r="F865" s="15"/>
      <c r="G865" s="102"/>
      <c r="H865" s="103"/>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row>
    <row r="866" spans="1:34" ht="15.75" customHeight="1">
      <c r="A866" s="15"/>
      <c r="B866" s="15"/>
      <c r="C866" s="15"/>
      <c r="D866" s="15"/>
      <c r="E866" s="15"/>
      <c r="F866" s="15"/>
      <c r="G866" s="102"/>
      <c r="H866" s="103"/>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row>
    <row r="867" spans="1:34" ht="15.75" customHeight="1">
      <c r="A867" s="15"/>
      <c r="B867" s="15"/>
      <c r="C867" s="15"/>
      <c r="D867" s="15"/>
      <c r="E867" s="15"/>
      <c r="F867" s="15"/>
      <c r="G867" s="102"/>
      <c r="H867" s="103"/>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row>
    <row r="868" spans="1:34" ht="15.75" customHeight="1">
      <c r="A868" s="15"/>
      <c r="B868" s="15"/>
      <c r="C868" s="15"/>
      <c r="D868" s="15"/>
      <c r="E868" s="15"/>
      <c r="F868" s="15"/>
      <c r="G868" s="102"/>
      <c r="H868" s="103"/>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row>
    <row r="869" spans="1:34" ht="15.75" customHeight="1">
      <c r="A869" s="15"/>
      <c r="B869" s="15"/>
      <c r="C869" s="15"/>
      <c r="D869" s="15"/>
      <c r="E869" s="15"/>
      <c r="F869" s="15"/>
      <c r="G869" s="102"/>
      <c r="H869" s="103"/>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row>
    <row r="870" spans="1:34" ht="15.75" customHeight="1">
      <c r="A870" s="15"/>
      <c r="B870" s="15"/>
      <c r="C870" s="15"/>
      <c r="D870" s="15"/>
      <c r="E870" s="15"/>
      <c r="F870" s="15"/>
      <c r="G870" s="102"/>
      <c r="H870" s="103"/>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row>
    <row r="871" spans="1:34" ht="15.75" customHeight="1">
      <c r="A871" s="15"/>
      <c r="B871" s="15"/>
      <c r="C871" s="15"/>
      <c r="D871" s="15"/>
      <c r="E871" s="15"/>
      <c r="F871" s="15"/>
      <c r="G871" s="102"/>
      <c r="H871" s="103"/>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row>
    <row r="872" spans="1:34" ht="15.75" customHeight="1">
      <c r="A872" s="15"/>
      <c r="B872" s="15"/>
      <c r="C872" s="15"/>
      <c r="D872" s="15"/>
      <c r="E872" s="15"/>
      <c r="F872" s="15"/>
      <c r="G872" s="102"/>
      <c r="H872" s="103"/>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row>
    <row r="873" spans="1:34" ht="15.75" customHeight="1">
      <c r="A873" s="15"/>
      <c r="B873" s="15"/>
      <c r="C873" s="15"/>
      <c r="D873" s="15"/>
      <c r="E873" s="15"/>
      <c r="F873" s="15"/>
      <c r="G873" s="102"/>
      <c r="H873" s="103"/>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row>
    <row r="874" spans="1:34" ht="15.75" customHeight="1">
      <c r="A874" s="15"/>
      <c r="B874" s="15"/>
      <c r="C874" s="15"/>
      <c r="D874" s="15"/>
      <c r="E874" s="15"/>
      <c r="F874" s="15"/>
      <c r="G874" s="102"/>
      <c r="H874" s="103"/>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row>
    <row r="875" spans="1:34" ht="15.75" customHeight="1">
      <c r="A875" s="15"/>
      <c r="B875" s="15"/>
      <c r="C875" s="15"/>
      <c r="D875" s="15"/>
      <c r="E875" s="15"/>
      <c r="F875" s="15"/>
      <c r="G875" s="102"/>
      <c r="H875" s="103"/>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row>
    <row r="876" spans="1:34" ht="15.75" customHeight="1">
      <c r="A876" s="15"/>
      <c r="B876" s="15"/>
      <c r="C876" s="15"/>
      <c r="D876" s="15"/>
      <c r="E876" s="15"/>
      <c r="F876" s="15"/>
      <c r="G876" s="102"/>
      <c r="H876" s="103"/>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row>
    <row r="877" spans="1:34" ht="15.75" customHeight="1">
      <c r="A877" s="15"/>
      <c r="B877" s="15"/>
      <c r="C877" s="15"/>
      <c r="D877" s="15"/>
      <c r="E877" s="15"/>
      <c r="F877" s="15"/>
      <c r="G877" s="102"/>
      <c r="H877" s="103"/>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row>
    <row r="878" spans="1:34" ht="15.75" customHeight="1">
      <c r="A878" s="15"/>
      <c r="B878" s="15"/>
      <c r="C878" s="15"/>
      <c r="D878" s="15"/>
      <c r="E878" s="15"/>
      <c r="F878" s="15"/>
      <c r="G878" s="102"/>
      <c r="H878" s="103"/>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row>
    <row r="879" spans="1:34" ht="15.75" customHeight="1">
      <c r="A879" s="15"/>
      <c r="B879" s="15"/>
      <c r="C879" s="15"/>
      <c r="D879" s="15"/>
      <c r="E879" s="15"/>
      <c r="F879" s="15"/>
      <c r="G879" s="102"/>
      <c r="H879" s="103"/>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row>
    <row r="880" spans="1:34" ht="15.75" customHeight="1">
      <c r="A880" s="15"/>
      <c r="B880" s="15"/>
      <c r="C880" s="15"/>
      <c r="D880" s="15"/>
      <c r="E880" s="15"/>
      <c r="F880" s="15"/>
      <c r="G880" s="102"/>
      <c r="H880" s="103"/>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row>
    <row r="881" spans="1:34" ht="15.75" customHeight="1">
      <c r="A881" s="15"/>
      <c r="B881" s="15"/>
      <c r="C881" s="15"/>
      <c r="D881" s="15"/>
      <c r="E881" s="15"/>
      <c r="F881" s="15"/>
      <c r="G881" s="102"/>
      <c r="H881" s="103"/>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row>
    <row r="882" spans="1:34" ht="15.75" customHeight="1">
      <c r="A882" s="15"/>
      <c r="B882" s="15"/>
      <c r="C882" s="15"/>
      <c r="D882" s="15"/>
      <c r="E882" s="15"/>
      <c r="F882" s="15"/>
      <c r="G882" s="102"/>
      <c r="H882" s="103"/>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row>
    <row r="883" spans="1:34" ht="15.75" customHeight="1">
      <c r="A883" s="15"/>
      <c r="B883" s="15"/>
      <c r="C883" s="15"/>
      <c r="D883" s="15"/>
      <c r="E883" s="15"/>
      <c r="F883" s="15"/>
      <c r="G883" s="102"/>
      <c r="H883" s="103"/>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row>
    <row r="884" spans="1:34" ht="15.75" customHeight="1">
      <c r="A884" s="15"/>
      <c r="B884" s="15"/>
      <c r="C884" s="15"/>
      <c r="D884" s="15"/>
      <c r="E884" s="15"/>
      <c r="F884" s="15"/>
      <c r="G884" s="102"/>
      <c r="H884" s="103"/>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row>
    <row r="885" spans="1:34" ht="15.75" customHeight="1">
      <c r="A885" s="15"/>
      <c r="B885" s="15"/>
      <c r="C885" s="15"/>
      <c r="D885" s="15"/>
      <c r="E885" s="15"/>
      <c r="F885" s="15"/>
      <c r="G885" s="102"/>
      <c r="H885" s="103"/>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row>
    <row r="886" spans="1:34" ht="15.75" customHeight="1">
      <c r="A886" s="15"/>
      <c r="B886" s="15"/>
      <c r="C886" s="15"/>
      <c r="D886" s="15"/>
      <c r="E886" s="15"/>
      <c r="F886" s="15"/>
      <c r="G886" s="102"/>
      <c r="H886" s="103"/>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row>
    <row r="887" spans="1:34" ht="15.75" customHeight="1">
      <c r="A887" s="15"/>
      <c r="B887" s="15"/>
      <c r="C887" s="15"/>
      <c r="D887" s="15"/>
      <c r="E887" s="15"/>
      <c r="F887" s="15"/>
      <c r="G887" s="102"/>
      <c r="H887" s="103"/>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row>
    <row r="888" spans="1:34" ht="15.75" customHeight="1">
      <c r="A888" s="15"/>
      <c r="B888" s="15"/>
      <c r="C888" s="15"/>
      <c r="D888" s="15"/>
      <c r="E888" s="15"/>
      <c r="F888" s="15"/>
      <c r="G888" s="102"/>
      <c r="H888" s="103"/>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row>
    <row r="889" spans="1:34" ht="15.75" customHeight="1">
      <c r="A889" s="15"/>
      <c r="B889" s="15"/>
      <c r="C889" s="15"/>
      <c r="D889" s="15"/>
      <c r="E889" s="15"/>
      <c r="F889" s="15"/>
      <c r="G889" s="102"/>
      <c r="H889" s="103"/>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row>
    <row r="890" spans="1:34" ht="15.75" customHeight="1">
      <c r="A890" s="15"/>
      <c r="B890" s="15"/>
      <c r="C890" s="15"/>
      <c r="D890" s="15"/>
      <c r="E890" s="15"/>
      <c r="F890" s="15"/>
      <c r="G890" s="102"/>
      <c r="H890" s="103"/>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row>
    <row r="891" spans="1:34" ht="15.75" customHeight="1">
      <c r="A891" s="15"/>
      <c r="B891" s="15"/>
      <c r="C891" s="15"/>
      <c r="D891" s="15"/>
      <c r="E891" s="15"/>
      <c r="F891" s="15"/>
      <c r="G891" s="102"/>
      <c r="H891" s="103"/>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row>
    <row r="892" spans="1:34" ht="15.75" customHeight="1">
      <c r="A892" s="15"/>
      <c r="B892" s="15"/>
      <c r="C892" s="15"/>
      <c r="D892" s="15"/>
      <c r="E892" s="15"/>
      <c r="F892" s="15"/>
      <c r="G892" s="102"/>
      <c r="H892" s="103"/>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row>
    <row r="893" spans="1:34" ht="15.75" customHeight="1">
      <c r="A893" s="15"/>
      <c r="B893" s="15"/>
      <c r="C893" s="15"/>
      <c r="D893" s="15"/>
      <c r="E893" s="15"/>
      <c r="F893" s="15"/>
      <c r="G893" s="102"/>
      <c r="H893" s="103"/>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row>
    <row r="894" spans="1:34" ht="15.75" customHeight="1">
      <c r="A894" s="15"/>
      <c r="B894" s="15"/>
      <c r="C894" s="15"/>
      <c r="D894" s="15"/>
      <c r="E894" s="15"/>
      <c r="F894" s="15"/>
      <c r="G894" s="102"/>
      <c r="H894" s="103"/>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row>
    <row r="895" spans="1:34" ht="15.75" customHeight="1">
      <c r="A895" s="15"/>
      <c r="B895" s="15"/>
      <c r="C895" s="15"/>
      <c r="D895" s="15"/>
      <c r="E895" s="15"/>
      <c r="F895" s="15"/>
      <c r="G895" s="102"/>
      <c r="H895" s="103"/>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row>
    <row r="896" spans="1:34" ht="15.75" customHeight="1">
      <c r="A896" s="15"/>
      <c r="B896" s="15"/>
      <c r="C896" s="15"/>
      <c r="D896" s="15"/>
      <c r="E896" s="15"/>
      <c r="F896" s="15"/>
      <c r="G896" s="102"/>
      <c r="H896" s="103"/>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row>
    <row r="897" spans="1:34" ht="15.75" customHeight="1">
      <c r="A897" s="15"/>
      <c r="B897" s="15"/>
      <c r="C897" s="15"/>
      <c r="D897" s="15"/>
      <c r="E897" s="15"/>
      <c r="F897" s="15"/>
      <c r="G897" s="102"/>
      <c r="H897" s="103"/>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row>
    <row r="898" spans="1:34" ht="15.75" customHeight="1">
      <c r="A898" s="15"/>
      <c r="B898" s="15"/>
      <c r="C898" s="15"/>
      <c r="D898" s="15"/>
      <c r="E898" s="15"/>
      <c r="F898" s="15"/>
      <c r="G898" s="102"/>
      <c r="H898" s="103"/>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row>
    <row r="899" spans="1:34" ht="15.75" customHeight="1">
      <c r="A899" s="15"/>
      <c r="B899" s="15"/>
      <c r="C899" s="15"/>
      <c r="D899" s="15"/>
      <c r="E899" s="15"/>
      <c r="F899" s="15"/>
      <c r="G899" s="102"/>
      <c r="H899" s="103"/>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row>
    <row r="900" spans="1:34" ht="15.75" customHeight="1">
      <c r="A900" s="15"/>
      <c r="B900" s="15"/>
      <c r="C900" s="15"/>
      <c r="D900" s="15"/>
      <c r="E900" s="15"/>
      <c r="F900" s="15"/>
      <c r="G900" s="102"/>
      <c r="H900" s="103"/>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row>
    <row r="901" spans="1:34" ht="15.75" customHeight="1">
      <c r="A901" s="15"/>
      <c r="B901" s="15"/>
      <c r="C901" s="15"/>
      <c r="D901" s="15"/>
      <c r="E901" s="15"/>
      <c r="F901" s="15"/>
      <c r="G901" s="102"/>
      <c r="H901" s="103"/>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row>
    <row r="902" spans="1:34" ht="15.75" customHeight="1">
      <c r="A902" s="15"/>
      <c r="B902" s="15"/>
      <c r="C902" s="15"/>
      <c r="D902" s="15"/>
      <c r="E902" s="15"/>
      <c r="F902" s="15"/>
      <c r="G902" s="102"/>
      <c r="H902" s="103"/>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row>
    <row r="903" spans="1:34" ht="15.75" customHeight="1">
      <c r="A903" s="15"/>
      <c r="B903" s="15"/>
      <c r="C903" s="15"/>
      <c r="D903" s="15"/>
      <c r="E903" s="15"/>
      <c r="F903" s="15"/>
      <c r="G903" s="102"/>
      <c r="H903" s="103"/>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row>
    <row r="904" spans="1:34" ht="15.75" customHeight="1">
      <c r="A904" s="15"/>
      <c r="B904" s="15"/>
      <c r="C904" s="15"/>
      <c r="D904" s="15"/>
      <c r="E904" s="15"/>
      <c r="F904" s="15"/>
      <c r="G904" s="102"/>
      <c r="H904" s="103"/>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row>
    <row r="905" spans="1:34" ht="15.75" customHeight="1">
      <c r="A905" s="15"/>
      <c r="B905" s="15"/>
      <c r="C905" s="15"/>
      <c r="D905" s="15"/>
      <c r="E905" s="15"/>
      <c r="F905" s="15"/>
      <c r="G905" s="102"/>
      <c r="H905" s="103"/>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row>
    <row r="906" spans="1:34" ht="15.75" customHeight="1">
      <c r="A906" s="15"/>
      <c r="B906" s="15"/>
      <c r="C906" s="15"/>
      <c r="D906" s="15"/>
      <c r="E906" s="15"/>
      <c r="F906" s="15"/>
      <c r="G906" s="102"/>
      <c r="H906" s="103"/>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row>
    <row r="907" spans="1:34" ht="15.75" customHeight="1">
      <c r="A907" s="15"/>
      <c r="B907" s="15"/>
      <c r="C907" s="15"/>
      <c r="D907" s="15"/>
      <c r="E907" s="15"/>
      <c r="F907" s="15"/>
      <c r="G907" s="102"/>
      <c r="H907" s="103"/>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row>
    <row r="908" spans="1:34" ht="15.75" customHeight="1">
      <c r="A908" s="15"/>
      <c r="B908" s="15"/>
      <c r="C908" s="15"/>
      <c r="D908" s="15"/>
      <c r="E908" s="15"/>
      <c r="F908" s="15"/>
      <c r="G908" s="102"/>
      <c r="H908" s="103"/>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row>
    <row r="909" spans="1:34" ht="15.75" customHeight="1">
      <c r="A909" s="15"/>
      <c r="B909" s="15"/>
      <c r="C909" s="15"/>
      <c r="D909" s="15"/>
      <c r="E909" s="15"/>
      <c r="F909" s="15"/>
      <c r="G909" s="102"/>
      <c r="H909" s="103"/>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row>
    <row r="910" spans="1:34" ht="15.75" customHeight="1">
      <c r="A910" s="15"/>
      <c r="B910" s="15"/>
      <c r="C910" s="15"/>
      <c r="D910" s="15"/>
      <c r="E910" s="15"/>
      <c r="F910" s="15"/>
      <c r="G910" s="102"/>
      <c r="H910" s="103"/>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row>
    <row r="911" spans="1:34" ht="15.75" customHeight="1">
      <c r="A911" s="15"/>
      <c r="B911" s="15"/>
      <c r="C911" s="15"/>
      <c r="D911" s="15"/>
      <c r="E911" s="15"/>
      <c r="F911" s="15"/>
      <c r="G911" s="102"/>
      <c r="H911" s="103"/>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row>
    <row r="912" spans="1:34" ht="15.75" customHeight="1">
      <c r="A912" s="15"/>
      <c r="B912" s="15"/>
      <c r="C912" s="15"/>
      <c r="D912" s="15"/>
      <c r="E912" s="15"/>
      <c r="F912" s="15"/>
      <c r="G912" s="102"/>
      <c r="H912" s="103"/>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row>
    <row r="913" spans="1:34" ht="15.75" customHeight="1">
      <c r="A913" s="15"/>
      <c r="B913" s="15"/>
      <c r="C913" s="15"/>
      <c r="D913" s="15"/>
      <c r="E913" s="15"/>
      <c r="F913" s="15"/>
      <c r="G913" s="102"/>
      <c r="H913" s="103"/>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row>
    <row r="914" spans="1:34" ht="15.75" customHeight="1">
      <c r="A914" s="15"/>
      <c r="B914" s="15"/>
      <c r="C914" s="15"/>
      <c r="D914" s="15"/>
      <c r="E914" s="15"/>
      <c r="F914" s="15"/>
      <c r="G914" s="102"/>
      <c r="H914" s="103"/>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row>
    <row r="915" spans="1:34" ht="15.75" customHeight="1">
      <c r="A915" s="15"/>
      <c r="B915" s="15"/>
      <c r="C915" s="15"/>
      <c r="D915" s="15"/>
      <c r="E915" s="15"/>
      <c r="F915" s="15"/>
      <c r="G915" s="102"/>
      <c r="H915" s="103"/>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row>
    <row r="916" spans="1:34" ht="15.75" customHeight="1">
      <c r="A916" s="15"/>
      <c r="B916" s="15"/>
      <c r="C916" s="15"/>
      <c r="D916" s="15"/>
      <c r="E916" s="15"/>
      <c r="F916" s="15"/>
      <c r="G916" s="102"/>
      <c r="H916" s="103"/>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row>
    <row r="917" spans="1:34" ht="15.75" customHeight="1">
      <c r="A917" s="15"/>
      <c r="B917" s="15"/>
      <c r="C917" s="15"/>
      <c r="D917" s="15"/>
      <c r="E917" s="15"/>
      <c r="F917" s="15"/>
      <c r="G917" s="102"/>
      <c r="H917" s="103"/>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row>
    <row r="918" spans="1:34" ht="15.75" customHeight="1">
      <c r="A918" s="15"/>
      <c r="B918" s="15"/>
      <c r="C918" s="15"/>
      <c r="D918" s="15"/>
      <c r="E918" s="15"/>
      <c r="F918" s="15"/>
      <c r="G918" s="102"/>
      <c r="H918" s="103"/>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row>
    <row r="919" spans="1:34" ht="15.75" customHeight="1">
      <c r="A919" s="15"/>
      <c r="B919" s="15"/>
      <c r="C919" s="15"/>
      <c r="D919" s="15"/>
      <c r="E919" s="15"/>
      <c r="F919" s="15"/>
      <c r="G919" s="102"/>
      <c r="H919" s="103"/>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row>
    <row r="920" spans="1:34" ht="15.75" customHeight="1">
      <c r="A920" s="15"/>
      <c r="B920" s="15"/>
      <c r="C920" s="15"/>
      <c r="D920" s="15"/>
      <c r="E920" s="15"/>
      <c r="F920" s="15"/>
      <c r="G920" s="102"/>
      <c r="H920" s="103"/>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row>
    <row r="921" spans="1:34" ht="15.75" customHeight="1">
      <c r="A921" s="15"/>
      <c r="B921" s="15"/>
      <c r="C921" s="15"/>
      <c r="D921" s="15"/>
      <c r="E921" s="15"/>
      <c r="F921" s="15"/>
      <c r="G921" s="102"/>
      <c r="H921" s="103"/>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row>
    <row r="922" spans="1:34" ht="15.75" customHeight="1">
      <c r="A922" s="15"/>
      <c r="B922" s="15"/>
      <c r="C922" s="15"/>
      <c r="D922" s="15"/>
      <c r="E922" s="15"/>
      <c r="F922" s="15"/>
      <c r="G922" s="102"/>
      <c r="H922" s="103"/>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row>
    <row r="923" spans="1:34" ht="15.75" customHeight="1">
      <c r="A923" s="15"/>
      <c r="B923" s="15"/>
      <c r="C923" s="15"/>
      <c r="D923" s="15"/>
      <c r="E923" s="15"/>
      <c r="F923" s="15"/>
      <c r="G923" s="102"/>
      <c r="H923" s="103"/>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row>
    <row r="924" spans="1:34" ht="15.75" customHeight="1">
      <c r="A924" s="15"/>
      <c r="B924" s="15"/>
      <c r="C924" s="15"/>
      <c r="D924" s="15"/>
      <c r="E924" s="15"/>
      <c r="F924" s="15"/>
      <c r="G924" s="102"/>
      <c r="H924" s="103"/>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row>
    <row r="925" spans="1:34" ht="15.75" customHeight="1">
      <c r="A925" s="15"/>
      <c r="B925" s="15"/>
      <c r="C925" s="15"/>
      <c r="D925" s="15"/>
      <c r="E925" s="15"/>
      <c r="F925" s="15"/>
      <c r="G925" s="102"/>
      <c r="H925" s="103"/>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row>
    <row r="926" spans="1:34" ht="15.75" customHeight="1">
      <c r="A926" s="15"/>
      <c r="B926" s="15"/>
      <c r="C926" s="15"/>
      <c r="D926" s="15"/>
      <c r="E926" s="15"/>
      <c r="F926" s="15"/>
      <c r="G926" s="102"/>
      <c r="H926" s="103"/>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row>
    <row r="927" spans="1:34" ht="15.75" customHeight="1">
      <c r="A927" s="15"/>
      <c r="B927" s="15"/>
      <c r="C927" s="15"/>
      <c r="D927" s="15"/>
      <c r="E927" s="15"/>
      <c r="F927" s="15"/>
      <c r="G927" s="102"/>
      <c r="H927" s="103"/>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row>
    <row r="928" spans="1:34" ht="15.75" customHeight="1">
      <c r="A928" s="15"/>
      <c r="B928" s="15"/>
      <c r="C928" s="15"/>
      <c r="D928" s="15"/>
      <c r="E928" s="15"/>
      <c r="F928" s="15"/>
      <c r="G928" s="102"/>
      <c r="H928" s="103"/>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row>
    <row r="929" spans="1:34" ht="15.75" customHeight="1">
      <c r="A929" s="15"/>
      <c r="B929" s="15"/>
      <c r="C929" s="15"/>
      <c r="D929" s="15"/>
      <c r="E929" s="15"/>
      <c r="F929" s="15"/>
      <c r="G929" s="102"/>
      <c r="H929" s="103"/>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row>
    <row r="930" spans="1:34" ht="15.75" customHeight="1">
      <c r="A930" s="15"/>
      <c r="B930" s="15"/>
      <c r="C930" s="15"/>
      <c r="D930" s="15"/>
      <c r="E930" s="15"/>
      <c r="F930" s="15"/>
      <c r="G930" s="102"/>
      <c r="H930" s="103"/>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row>
    <row r="931" spans="1:34" ht="15.75" customHeight="1">
      <c r="A931" s="15"/>
      <c r="B931" s="15"/>
      <c r="C931" s="15"/>
      <c r="D931" s="15"/>
      <c r="E931" s="15"/>
      <c r="F931" s="15"/>
      <c r="G931" s="102"/>
      <c r="H931" s="103"/>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row>
    <row r="932" spans="1:34" ht="15.75" customHeight="1">
      <c r="A932" s="15"/>
      <c r="B932" s="15"/>
      <c r="C932" s="15"/>
      <c r="D932" s="15"/>
      <c r="E932" s="15"/>
      <c r="F932" s="15"/>
      <c r="G932" s="102"/>
      <c r="H932" s="103"/>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row>
    <row r="933" spans="1:34" ht="15.75" customHeight="1">
      <c r="A933" s="15"/>
      <c r="B933" s="15"/>
      <c r="C933" s="15"/>
      <c r="D933" s="15"/>
      <c r="E933" s="15"/>
      <c r="F933" s="15"/>
      <c r="G933" s="102"/>
      <c r="H933" s="103"/>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row>
    <row r="934" spans="1:34" ht="15.75" customHeight="1">
      <c r="A934" s="15"/>
      <c r="B934" s="15"/>
      <c r="C934" s="15"/>
      <c r="D934" s="15"/>
      <c r="E934" s="15"/>
      <c r="F934" s="15"/>
      <c r="G934" s="102"/>
      <c r="H934" s="103"/>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row>
    <row r="935" spans="1:34" ht="15.75" customHeight="1">
      <c r="A935" s="15"/>
      <c r="B935" s="15"/>
      <c r="C935" s="15"/>
      <c r="D935" s="15"/>
      <c r="E935" s="15"/>
      <c r="F935" s="15"/>
      <c r="G935" s="102"/>
      <c r="H935" s="103"/>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row>
    <row r="936" spans="1:34" ht="15.75" customHeight="1">
      <c r="A936" s="15"/>
      <c r="B936" s="15"/>
      <c r="C936" s="15"/>
      <c r="D936" s="15"/>
      <c r="E936" s="15"/>
      <c r="F936" s="15"/>
      <c r="G936" s="102"/>
      <c r="H936" s="103"/>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row>
    <row r="937" spans="1:34" ht="15.75" customHeight="1">
      <c r="A937" s="15"/>
      <c r="B937" s="15"/>
      <c r="C937" s="15"/>
      <c r="D937" s="15"/>
      <c r="E937" s="15"/>
      <c r="F937" s="15"/>
      <c r="G937" s="102"/>
      <c r="H937" s="103"/>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row>
    <row r="938" spans="1:34" ht="15.75" customHeight="1">
      <c r="A938" s="15"/>
      <c r="B938" s="15"/>
      <c r="C938" s="15"/>
      <c r="D938" s="15"/>
      <c r="E938" s="15"/>
      <c r="F938" s="15"/>
      <c r="G938" s="102"/>
      <c r="H938" s="103"/>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row>
    <row r="939" spans="1:34" ht="15.75" customHeight="1">
      <c r="A939" s="15"/>
      <c r="B939" s="15"/>
      <c r="C939" s="15"/>
      <c r="D939" s="15"/>
      <c r="E939" s="15"/>
      <c r="F939" s="15"/>
      <c r="G939" s="102"/>
      <c r="H939" s="103"/>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row>
    <row r="940" spans="1:34" ht="15.75" customHeight="1">
      <c r="A940" s="15"/>
      <c r="B940" s="15"/>
      <c r="C940" s="15"/>
      <c r="D940" s="15"/>
      <c r="E940" s="15"/>
      <c r="F940" s="15"/>
      <c r="G940" s="102"/>
      <c r="H940" s="103"/>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row>
    <row r="941" spans="1:34" ht="15.75" customHeight="1">
      <c r="A941" s="15"/>
      <c r="B941" s="15"/>
      <c r="C941" s="15"/>
      <c r="D941" s="15"/>
      <c r="E941" s="15"/>
      <c r="F941" s="15"/>
      <c r="G941" s="102"/>
      <c r="H941" s="103"/>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row>
    <row r="942" spans="1:34" ht="15.75" customHeight="1">
      <c r="A942" s="15"/>
      <c r="B942" s="15"/>
      <c r="C942" s="15"/>
      <c r="D942" s="15"/>
      <c r="E942" s="15"/>
      <c r="F942" s="15"/>
      <c r="G942" s="102"/>
      <c r="H942" s="103"/>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row>
    <row r="943" spans="1:34" ht="15.75" customHeight="1">
      <c r="A943" s="15"/>
      <c r="B943" s="15"/>
      <c r="C943" s="15"/>
      <c r="D943" s="15"/>
      <c r="E943" s="15"/>
      <c r="F943" s="15"/>
      <c r="G943" s="102"/>
      <c r="H943" s="103"/>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row>
    <row r="944" spans="1:34" ht="15.75" customHeight="1">
      <c r="A944" s="15"/>
      <c r="B944" s="15"/>
      <c r="C944" s="15"/>
      <c r="D944" s="15"/>
      <c r="E944" s="15"/>
      <c r="F944" s="15"/>
      <c r="G944" s="102"/>
      <c r="H944" s="103"/>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row>
    <row r="945" spans="1:34" ht="15.75" customHeight="1">
      <c r="A945" s="15"/>
      <c r="B945" s="15"/>
      <c r="C945" s="15"/>
      <c r="D945" s="15"/>
      <c r="E945" s="15"/>
      <c r="F945" s="15"/>
      <c r="G945" s="102"/>
      <c r="H945" s="103"/>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row>
    <row r="946" spans="1:34" ht="15.75" customHeight="1">
      <c r="A946" s="15"/>
      <c r="B946" s="15"/>
      <c r="C946" s="15"/>
      <c r="D946" s="15"/>
      <c r="E946" s="15"/>
      <c r="F946" s="15"/>
      <c r="G946" s="102"/>
      <c r="H946" s="103"/>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row>
    <row r="947" spans="1:34" ht="15.75" customHeight="1">
      <c r="A947" s="15"/>
      <c r="B947" s="15"/>
      <c r="C947" s="15"/>
      <c r="D947" s="15"/>
      <c r="E947" s="15"/>
      <c r="F947" s="15"/>
      <c r="G947" s="102"/>
      <c r="H947" s="103"/>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row>
    <row r="948" spans="1:34" ht="15.75" customHeight="1">
      <c r="A948" s="15"/>
      <c r="B948" s="15"/>
      <c r="C948" s="15"/>
      <c r="D948" s="15"/>
      <c r="E948" s="15"/>
      <c r="F948" s="15"/>
      <c r="G948" s="102"/>
      <c r="H948" s="103"/>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row>
    <row r="949" spans="1:34" ht="15.75" customHeight="1">
      <c r="A949" s="15"/>
      <c r="B949" s="15"/>
      <c r="C949" s="15"/>
      <c r="D949" s="15"/>
      <c r="E949" s="15"/>
      <c r="F949" s="15"/>
      <c r="G949" s="102"/>
      <c r="H949" s="103"/>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row>
    <row r="950" spans="1:34" ht="15.75" customHeight="1">
      <c r="A950" s="15"/>
      <c r="B950" s="15"/>
      <c r="C950" s="15"/>
      <c r="D950" s="15"/>
      <c r="E950" s="15"/>
      <c r="F950" s="15"/>
      <c r="G950" s="102"/>
      <c r="H950" s="103"/>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row>
    <row r="951" spans="1:34" ht="15.75" customHeight="1">
      <c r="A951" s="15"/>
      <c r="B951" s="15"/>
      <c r="C951" s="15"/>
      <c r="D951" s="15"/>
      <c r="E951" s="15"/>
      <c r="F951" s="15"/>
      <c r="G951" s="102"/>
      <c r="H951" s="103"/>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row>
    <row r="952" spans="1:34" ht="15.75" customHeight="1">
      <c r="A952" s="15"/>
      <c r="B952" s="15"/>
      <c r="C952" s="15"/>
      <c r="D952" s="15"/>
      <c r="E952" s="15"/>
      <c r="F952" s="15"/>
      <c r="G952" s="102"/>
      <c r="H952" s="103"/>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row>
    <row r="953" spans="1:34" ht="15.75" customHeight="1">
      <c r="A953" s="15"/>
      <c r="B953" s="15"/>
      <c r="C953" s="15"/>
      <c r="D953" s="15"/>
      <c r="E953" s="15"/>
      <c r="F953" s="15"/>
      <c r="G953" s="102"/>
      <c r="H953" s="103"/>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row>
    <row r="954" spans="1:34" ht="15.75" customHeight="1">
      <c r="A954" s="15"/>
      <c r="B954" s="15"/>
      <c r="C954" s="15"/>
      <c r="D954" s="15"/>
      <c r="E954" s="15"/>
      <c r="F954" s="15"/>
      <c r="G954" s="102"/>
      <c r="H954" s="103"/>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row>
    <row r="955" spans="1:34" ht="15.75" customHeight="1">
      <c r="A955" s="15"/>
      <c r="B955" s="15"/>
      <c r="C955" s="15"/>
      <c r="D955" s="15"/>
      <c r="E955" s="15"/>
      <c r="F955" s="15"/>
      <c r="G955" s="102"/>
      <c r="H955" s="103"/>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row>
    <row r="956" spans="1:34" ht="15.75" customHeight="1">
      <c r="A956" s="15"/>
      <c r="B956" s="15"/>
      <c r="C956" s="15"/>
      <c r="D956" s="15"/>
      <c r="E956" s="15"/>
      <c r="F956" s="15"/>
      <c r="G956" s="102"/>
      <c r="H956" s="103"/>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row>
    <row r="957" spans="1:34" ht="15.75" customHeight="1">
      <c r="A957" s="15"/>
      <c r="B957" s="15"/>
      <c r="C957" s="15"/>
      <c r="D957" s="15"/>
      <c r="E957" s="15"/>
      <c r="F957" s="15"/>
      <c r="G957" s="102"/>
      <c r="H957" s="103"/>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row>
    <row r="958" spans="1:34" ht="15.75" customHeight="1">
      <c r="A958" s="15"/>
      <c r="B958" s="15"/>
      <c r="C958" s="15"/>
      <c r="D958" s="15"/>
      <c r="E958" s="15"/>
      <c r="F958" s="15"/>
      <c r="G958" s="102"/>
      <c r="H958" s="103"/>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row>
    <row r="959" spans="1:34" ht="15.75" customHeight="1">
      <c r="A959" s="15"/>
      <c r="B959" s="15"/>
      <c r="C959" s="15"/>
      <c r="D959" s="15"/>
      <c r="E959" s="15"/>
      <c r="F959" s="15"/>
      <c r="G959" s="102"/>
      <c r="H959" s="103"/>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row>
    <row r="960" spans="1:34" ht="15.75" customHeight="1">
      <c r="A960" s="15"/>
      <c r="B960" s="15"/>
      <c r="C960" s="15"/>
      <c r="D960" s="15"/>
      <c r="E960" s="15"/>
      <c r="F960" s="15"/>
      <c r="G960" s="102"/>
      <c r="H960" s="103"/>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row>
    <row r="961" spans="1:34" ht="15.75" customHeight="1">
      <c r="A961" s="15"/>
      <c r="B961" s="15"/>
      <c r="C961" s="15"/>
      <c r="D961" s="15"/>
      <c r="E961" s="15"/>
      <c r="F961" s="15"/>
      <c r="G961" s="102"/>
      <c r="H961" s="103"/>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row>
    <row r="962" spans="1:34" ht="15.75" customHeight="1">
      <c r="A962" s="15"/>
      <c r="B962" s="15"/>
      <c r="C962" s="15"/>
      <c r="D962" s="15"/>
      <c r="E962" s="15"/>
      <c r="F962" s="15"/>
      <c r="G962" s="102"/>
      <c r="H962" s="103"/>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row>
    <row r="963" spans="1:34" ht="15.75" customHeight="1">
      <c r="A963" s="15"/>
      <c r="B963" s="15"/>
      <c r="C963" s="15"/>
      <c r="D963" s="15"/>
      <c r="E963" s="15"/>
      <c r="F963" s="15"/>
      <c r="G963" s="102"/>
      <c r="H963" s="103"/>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row>
    <row r="964" spans="1:34" ht="15.75" customHeight="1">
      <c r="A964" s="15"/>
      <c r="B964" s="15"/>
      <c r="C964" s="15"/>
      <c r="D964" s="15"/>
      <c r="E964" s="15"/>
      <c r="F964" s="15"/>
      <c r="G964" s="102"/>
      <c r="H964" s="103"/>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row>
    <row r="965" spans="1:34" ht="15.75" customHeight="1">
      <c r="A965" s="15"/>
      <c r="B965" s="15"/>
      <c r="C965" s="15"/>
      <c r="D965" s="15"/>
      <c r="E965" s="15"/>
      <c r="F965" s="15"/>
      <c r="G965" s="102"/>
      <c r="H965" s="103"/>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row>
    <row r="966" spans="1:34" ht="15.75" customHeight="1">
      <c r="A966" s="15"/>
      <c r="B966" s="15"/>
      <c r="C966" s="15"/>
      <c r="D966" s="15"/>
      <c r="E966" s="15"/>
      <c r="F966" s="15"/>
      <c r="G966" s="102"/>
      <c r="H966" s="103"/>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row>
    <row r="967" spans="1:34" ht="15.75" customHeight="1">
      <c r="A967" s="15"/>
      <c r="B967" s="15"/>
      <c r="C967" s="15"/>
      <c r="D967" s="15"/>
      <c r="E967" s="15"/>
      <c r="F967" s="15"/>
      <c r="G967" s="102"/>
      <c r="H967" s="103"/>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row>
    <row r="968" spans="1:34" ht="15.75" customHeight="1">
      <c r="A968" s="15"/>
      <c r="B968" s="15"/>
      <c r="C968" s="15"/>
      <c r="D968" s="15"/>
      <c r="E968" s="15"/>
      <c r="F968" s="15"/>
      <c r="G968" s="102"/>
      <c r="H968" s="103"/>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row>
    <row r="969" spans="1:34" ht="15.75" customHeight="1">
      <c r="A969" s="15"/>
      <c r="B969" s="15"/>
      <c r="C969" s="15"/>
      <c r="D969" s="15"/>
      <c r="E969" s="15"/>
      <c r="F969" s="15"/>
      <c r="G969" s="102"/>
      <c r="H969" s="103"/>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row>
    <row r="970" spans="1:34" ht="15.75" customHeight="1">
      <c r="A970" s="15"/>
      <c r="B970" s="15"/>
      <c r="C970" s="15"/>
      <c r="D970" s="15"/>
      <c r="E970" s="15"/>
      <c r="F970" s="15"/>
      <c r="G970" s="102"/>
      <c r="H970" s="103"/>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row>
    <row r="971" spans="1:34" ht="15.75" customHeight="1">
      <c r="A971" s="15"/>
      <c r="B971" s="15"/>
      <c r="C971" s="15"/>
      <c r="D971" s="15"/>
      <c r="E971" s="15"/>
      <c r="F971" s="15"/>
      <c r="G971" s="102"/>
      <c r="H971" s="103"/>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row>
    <row r="972" spans="1:34" ht="15.75" customHeight="1">
      <c r="A972" s="15"/>
      <c r="B972" s="15"/>
      <c r="C972" s="15"/>
      <c r="D972" s="15"/>
      <c r="E972" s="15"/>
      <c r="F972" s="15"/>
      <c r="G972" s="102"/>
      <c r="H972" s="103"/>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row>
    <row r="973" spans="1:34" ht="15.75" customHeight="1">
      <c r="A973" s="15"/>
      <c r="B973" s="15"/>
      <c r="C973" s="15"/>
      <c r="D973" s="15"/>
      <c r="E973" s="15"/>
      <c r="F973" s="15"/>
      <c r="G973" s="102"/>
      <c r="H973" s="103"/>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row>
    <row r="974" spans="1:34" ht="15.75" customHeight="1">
      <c r="A974" s="15"/>
      <c r="B974" s="15"/>
      <c r="C974" s="15"/>
      <c r="D974" s="15"/>
      <c r="E974" s="15"/>
      <c r="F974" s="15"/>
      <c r="G974" s="102"/>
      <c r="H974" s="103"/>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row>
    <row r="975" spans="1:34" ht="15.75" customHeight="1">
      <c r="A975" s="15"/>
      <c r="B975" s="15"/>
      <c r="C975" s="15"/>
      <c r="D975" s="15"/>
      <c r="E975" s="15"/>
      <c r="F975" s="15"/>
      <c r="G975" s="102"/>
      <c r="H975" s="103"/>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row>
    <row r="976" spans="1:34" ht="15.75" customHeight="1">
      <c r="A976" s="15"/>
      <c r="B976" s="15"/>
      <c r="C976" s="15"/>
      <c r="D976" s="15"/>
      <c r="E976" s="15"/>
      <c r="F976" s="15"/>
      <c r="G976" s="102"/>
      <c r="H976" s="103"/>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row>
    <row r="977" spans="1:34" ht="15.75" customHeight="1">
      <c r="A977" s="15"/>
      <c r="B977" s="15"/>
      <c r="C977" s="15"/>
      <c r="D977" s="15"/>
      <c r="E977" s="15"/>
      <c r="F977" s="15"/>
      <c r="G977" s="102"/>
      <c r="H977" s="103"/>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row>
    <row r="978" spans="1:34" ht="15.75" customHeight="1">
      <c r="A978" s="15"/>
      <c r="B978" s="15"/>
      <c r="C978" s="15"/>
      <c r="D978" s="15"/>
      <c r="E978" s="15"/>
      <c r="F978" s="15"/>
      <c r="G978" s="102"/>
      <c r="H978" s="103"/>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row>
    <row r="979" spans="1:34" ht="15.75" customHeight="1">
      <c r="A979" s="15"/>
      <c r="B979" s="15"/>
      <c r="C979" s="15"/>
      <c r="D979" s="15"/>
      <c r="E979" s="15"/>
      <c r="F979" s="15"/>
      <c r="G979" s="102"/>
      <c r="H979" s="103"/>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row>
    <row r="980" spans="1:34" ht="15.75" customHeight="1">
      <c r="A980" s="15"/>
      <c r="B980" s="15"/>
      <c r="C980" s="15"/>
      <c r="D980" s="15"/>
      <c r="E980" s="15"/>
      <c r="F980" s="15"/>
      <c r="G980" s="102"/>
      <c r="H980" s="103"/>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row>
    <row r="981" spans="1:34" ht="15.75" customHeight="1">
      <c r="A981" s="15"/>
      <c r="B981" s="15"/>
      <c r="C981" s="15"/>
      <c r="D981" s="15"/>
      <c r="E981" s="15"/>
      <c r="F981" s="15"/>
      <c r="G981" s="102"/>
      <c r="H981" s="103"/>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row>
    <row r="982" spans="1:34" ht="15.75" customHeight="1">
      <c r="A982" s="15"/>
      <c r="B982" s="15"/>
      <c r="C982" s="15"/>
      <c r="D982" s="15"/>
      <c r="E982" s="15"/>
      <c r="F982" s="15"/>
      <c r="G982" s="102"/>
      <c r="H982" s="103"/>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row>
    <row r="983" spans="1:34" ht="15.75" customHeight="1">
      <c r="A983" s="15"/>
      <c r="B983" s="15"/>
      <c r="C983" s="15"/>
      <c r="D983" s="15"/>
      <c r="E983" s="15"/>
      <c r="F983" s="15"/>
      <c r="G983" s="102"/>
      <c r="H983" s="103"/>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row>
    <row r="984" spans="1:34" ht="15.75" customHeight="1">
      <c r="A984" s="15"/>
      <c r="B984" s="15"/>
      <c r="C984" s="15"/>
      <c r="D984" s="15"/>
      <c r="E984" s="15"/>
      <c r="F984" s="15"/>
      <c r="G984" s="102"/>
      <c r="H984" s="103"/>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row>
    <row r="985" spans="1:34" ht="15.75" customHeight="1">
      <c r="A985" s="15"/>
      <c r="B985" s="15"/>
      <c r="C985" s="15"/>
      <c r="D985" s="15"/>
      <c r="E985" s="15"/>
      <c r="F985" s="15"/>
      <c r="G985" s="102"/>
      <c r="H985" s="103"/>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row>
    <row r="986" spans="1:34" ht="15.75" customHeight="1">
      <c r="A986" s="15"/>
      <c r="B986" s="15"/>
      <c r="C986" s="15"/>
      <c r="D986" s="15"/>
      <c r="E986" s="15"/>
      <c r="F986" s="15"/>
      <c r="G986" s="102"/>
      <c r="H986" s="103"/>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row>
    <row r="987" spans="1:34" ht="15.75" customHeight="1">
      <c r="A987" s="15"/>
      <c r="B987" s="15"/>
      <c r="C987" s="15"/>
      <c r="D987" s="15"/>
      <c r="E987" s="15"/>
      <c r="F987" s="15"/>
      <c r="G987" s="102"/>
      <c r="H987" s="103"/>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row>
    <row r="988" spans="1:34" ht="15.75" customHeight="1">
      <c r="A988" s="15"/>
      <c r="B988" s="15"/>
      <c r="C988" s="15"/>
      <c r="D988" s="15"/>
      <c r="E988" s="15"/>
      <c r="F988" s="15"/>
      <c r="G988" s="102"/>
      <c r="H988" s="103"/>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row>
    <row r="989" spans="1:34" ht="15.75" customHeight="1">
      <c r="A989" s="15"/>
      <c r="B989" s="15"/>
      <c r="C989" s="15"/>
      <c r="D989" s="15"/>
      <c r="E989" s="15"/>
      <c r="F989" s="15"/>
      <c r="G989" s="102"/>
      <c r="H989" s="103"/>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row>
    <row r="990" spans="1:34" ht="15.75" customHeight="1">
      <c r="A990" s="15"/>
      <c r="B990" s="15"/>
      <c r="C990" s="15"/>
      <c r="D990" s="15"/>
      <c r="E990" s="15"/>
      <c r="F990" s="15"/>
      <c r="G990" s="102"/>
      <c r="H990" s="103"/>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row>
    <row r="991" spans="1:34" ht="15.75" customHeight="1">
      <c r="A991" s="15"/>
      <c r="B991" s="15"/>
      <c r="C991" s="15"/>
      <c r="D991" s="15"/>
      <c r="E991" s="15"/>
      <c r="F991" s="15"/>
      <c r="G991" s="102"/>
      <c r="H991" s="103"/>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row>
    <row r="992" spans="1:34" ht="15.75" customHeight="1">
      <c r="A992" s="15"/>
      <c r="B992" s="15"/>
      <c r="C992" s="15"/>
      <c r="D992" s="15"/>
      <c r="E992" s="15"/>
      <c r="F992" s="15"/>
      <c r="G992" s="102"/>
      <c r="H992" s="103"/>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row>
    <row r="993" spans="1:34" ht="15.75" customHeight="1">
      <c r="A993" s="15"/>
      <c r="B993" s="15"/>
      <c r="C993" s="15"/>
      <c r="D993" s="15"/>
      <c r="E993" s="15"/>
      <c r="F993" s="15"/>
      <c r="G993" s="102"/>
      <c r="H993" s="103"/>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row>
    <row r="994" spans="1:34" ht="15.75" customHeight="1">
      <c r="A994" s="15"/>
      <c r="B994" s="15"/>
      <c r="C994" s="15"/>
      <c r="D994" s="15"/>
      <c r="E994" s="15"/>
      <c r="F994" s="15"/>
      <c r="G994" s="102"/>
      <c r="H994" s="103"/>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row>
    <row r="995" spans="1:34" ht="15.75" customHeight="1">
      <c r="A995" s="15"/>
      <c r="B995" s="15"/>
      <c r="C995" s="15"/>
      <c r="D995" s="15"/>
      <c r="E995" s="15"/>
      <c r="F995" s="15"/>
      <c r="G995" s="102"/>
      <c r="H995" s="103"/>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row>
    <row r="996" spans="1:34" ht="15.75" customHeight="1">
      <c r="A996" s="15"/>
      <c r="B996" s="15"/>
      <c r="C996" s="15"/>
      <c r="D996" s="15"/>
      <c r="E996" s="15"/>
      <c r="F996" s="15"/>
      <c r="G996" s="102"/>
      <c r="H996" s="103"/>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row>
    <row r="997" spans="1:34" ht="15.75" customHeight="1">
      <c r="A997" s="15"/>
      <c r="B997" s="15"/>
      <c r="C997" s="15"/>
      <c r="D997" s="15"/>
      <c r="E997" s="15"/>
      <c r="F997" s="15"/>
      <c r="G997" s="102"/>
      <c r="H997" s="103"/>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row>
    <row r="998" spans="1:34" ht="15.75" customHeight="1">
      <c r="A998" s="15"/>
      <c r="B998" s="15"/>
      <c r="C998" s="15"/>
      <c r="D998" s="15"/>
      <c r="E998" s="15"/>
      <c r="F998" s="15"/>
      <c r="G998" s="102"/>
      <c r="H998" s="103"/>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row>
    <row r="999" spans="1:34" ht="15.75" customHeight="1">
      <c r="A999" s="15"/>
      <c r="B999" s="15"/>
      <c r="C999" s="15"/>
      <c r="D999" s="15"/>
      <c r="E999" s="15"/>
      <c r="F999" s="15"/>
      <c r="G999" s="102"/>
      <c r="H999" s="103"/>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row>
    <row r="1000" spans="1:34" ht="15.75" customHeight="1">
      <c r="A1000" s="15"/>
      <c r="B1000" s="15"/>
      <c r="C1000" s="15"/>
      <c r="D1000" s="15"/>
      <c r="E1000" s="15"/>
      <c r="F1000" s="15"/>
      <c r="G1000" s="102"/>
      <c r="H1000" s="103"/>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row>
    <row r="1001" spans="1:34" ht="15.75" customHeight="1">
      <c r="A1001" s="15"/>
      <c r="B1001" s="15"/>
      <c r="C1001" s="15"/>
      <c r="D1001" s="15"/>
      <c r="E1001" s="15"/>
      <c r="F1001" s="15"/>
      <c r="G1001" s="102"/>
      <c r="H1001" s="103"/>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c r="AG1001" s="15"/>
      <c r="AH1001" s="15"/>
    </row>
    <row r="1002" spans="1:34" ht="15.75" customHeight="1">
      <c r="A1002" s="15"/>
      <c r="B1002" s="15"/>
      <c r="C1002" s="15"/>
      <c r="D1002" s="15"/>
      <c r="E1002" s="15"/>
      <c r="F1002" s="15"/>
      <c r="G1002" s="102"/>
      <c r="H1002" s="103"/>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c r="AE1002" s="15"/>
      <c r="AF1002" s="15"/>
      <c r="AG1002" s="15"/>
      <c r="AH1002" s="15"/>
    </row>
    <row r="1003" spans="1:34" ht="15.75" customHeight="1">
      <c r="A1003" s="15"/>
      <c r="B1003" s="15"/>
      <c r="C1003" s="15"/>
      <c r="D1003" s="15"/>
      <c r="E1003" s="15"/>
      <c r="F1003" s="15"/>
      <c r="G1003" s="102"/>
      <c r="H1003" s="103"/>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c r="AF1003" s="15"/>
      <c r="AG1003" s="15"/>
      <c r="AH1003" s="15"/>
    </row>
    <row r="1004" spans="1:34" ht="15.75" customHeight="1">
      <c r="A1004" s="15"/>
      <c r="B1004" s="15"/>
      <c r="C1004" s="15"/>
      <c r="D1004" s="15"/>
      <c r="E1004" s="15"/>
      <c r="F1004" s="15"/>
      <c r="G1004" s="102"/>
      <c r="H1004" s="103"/>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c r="AE1004" s="15"/>
      <c r="AF1004" s="15"/>
      <c r="AG1004" s="15"/>
      <c r="AH1004" s="15"/>
    </row>
    <row r="1005" spans="1:34" ht="15.75" customHeight="1">
      <c r="A1005" s="15"/>
      <c r="B1005" s="15"/>
      <c r="C1005" s="15"/>
      <c r="D1005" s="15"/>
      <c r="E1005" s="15"/>
      <c r="F1005" s="15"/>
      <c r="G1005" s="102"/>
      <c r="H1005" s="103"/>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c r="AE1005" s="15"/>
      <c r="AF1005" s="15"/>
      <c r="AG1005" s="15"/>
      <c r="AH1005" s="15"/>
    </row>
    <row r="1006" spans="1:34" ht="15.75" customHeight="1">
      <c r="A1006" s="15"/>
      <c r="B1006" s="15"/>
      <c r="C1006" s="15"/>
      <c r="D1006" s="15"/>
      <c r="E1006" s="15"/>
      <c r="F1006" s="15"/>
      <c r="G1006" s="102"/>
      <c r="H1006" s="103"/>
      <c r="I1006" s="15"/>
      <c r="J1006" s="15"/>
      <c r="K1006" s="15"/>
      <c r="L1006" s="15"/>
      <c r="M1006" s="15"/>
      <c r="N1006" s="15"/>
      <c r="O1006" s="15"/>
      <c r="P1006" s="15"/>
      <c r="Q1006" s="15"/>
      <c r="R1006" s="15"/>
      <c r="S1006" s="15"/>
      <c r="T1006" s="15"/>
      <c r="U1006" s="15"/>
      <c r="V1006" s="15"/>
      <c r="W1006" s="15"/>
      <c r="X1006" s="15"/>
      <c r="Y1006" s="15"/>
      <c r="Z1006" s="15"/>
      <c r="AA1006" s="15"/>
      <c r="AB1006" s="15"/>
      <c r="AC1006" s="15"/>
      <c r="AD1006" s="15"/>
      <c r="AE1006" s="15"/>
      <c r="AF1006" s="15"/>
      <c r="AG1006" s="15"/>
      <c r="AH1006" s="15"/>
    </row>
    <row r="1007" spans="1:34" ht="15.75" customHeight="1">
      <c r="A1007" s="15"/>
      <c r="B1007" s="15"/>
      <c r="C1007" s="15"/>
      <c r="D1007" s="15"/>
      <c r="E1007" s="15"/>
      <c r="F1007" s="15"/>
      <c r="G1007" s="102"/>
      <c r="H1007" s="103"/>
      <c r="I1007" s="15"/>
      <c r="J1007" s="15"/>
      <c r="K1007" s="15"/>
      <c r="L1007" s="15"/>
      <c r="M1007" s="15"/>
      <c r="N1007" s="15"/>
      <c r="O1007" s="15"/>
      <c r="P1007" s="15"/>
      <c r="Q1007" s="15"/>
      <c r="R1007" s="15"/>
      <c r="S1007" s="15"/>
      <c r="T1007" s="15"/>
      <c r="U1007" s="15"/>
      <c r="V1007" s="15"/>
      <c r="W1007" s="15"/>
      <c r="X1007" s="15"/>
      <c r="Y1007" s="15"/>
      <c r="Z1007" s="15"/>
      <c r="AA1007" s="15"/>
      <c r="AB1007" s="15"/>
      <c r="AC1007" s="15"/>
      <c r="AD1007" s="15"/>
      <c r="AE1007" s="15"/>
      <c r="AF1007" s="15"/>
      <c r="AG1007" s="15"/>
      <c r="AH1007" s="15"/>
    </row>
    <row r="1008" spans="1:34" ht="15.75" customHeight="1">
      <c r="A1008" s="15"/>
      <c r="B1008" s="15"/>
      <c r="C1008" s="15"/>
      <c r="D1008" s="15"/>
      <c r="E1008" s="15"/>
      <c r="F1008" s="15"/>
      <c r="G1008" s="102"/>
      <c r="H1008" s="103"/>
      <c r="I1008" s="15"/>
      <c r="J1008" s="15"/>
      <c r="K1008" s="15"/>
      <c r="L1008" s="15"/>
      <c r="M1008" s="15"/>
      <c r="N1008" s="15"/>
      <c r="O1008" s="15"/>
      <c r="P1008" s="15"/>
      <c r="Q1008" s="15"/>
      <c r="R1008" s="15"/>
      <c r="S1008" s="15"/>
      <c r="T1008" s="15"/>
      <c r="U1008" s="15"/>
      <c r="V1008" s="15"/>
      <c r="W1008" s="15"/>
      <c r="X1008" s="15"/>
      <c r="Y1008" s="15"/>
      <c r="Z1008" s="15"/>
      <c r="AA1008" s="15"/>
      <c r="AB1008" s="15"/>
      <c r="AC1008" s="15"/>
      <c r="AD1008" s="15"/>
      <c r="AE1008" s="15"/>
      <c r="AF1008" s="15"/>
      <c r="AG1008" s="15"/>
      <c r="AH1008" s="15"/>
    </row>
    <row r="1009" spans="1:34" ht="15.75" customHeight="1">
      <c r="A1009" s="15"/>
      <c r="B1009" s="15"/>
      <c r="C1009" s="15"/>
      <c r="D1009" s="15"/>
      <c r="E1009" s="15"/>
      <c r="F1009" s="15"/>
      <c r="G1009" s="102"/>
      <c r="H1009" s="103"/>
      <c r="I1009" s="15"/>
      <c r="J1009" s="15"/>
      <c r="K1009" s="15"/>
      <c r="L1009" s="15"/>
      <c r="M1009" s="15"/>
      <c r="N1009" s="15"/>
      <c r="O1009" s="15"/>
      <c r="P1009" s="15"/>
      <c r="Q1009" s="15"/>
      <c r="R1009" s="15"/>
      <c r="S1009" s="15"/>
      <c r="T1009" s="15"/>
      <c r="U1009" s="15"/>
      <c r="V1009" s="15"/>
      <c r="W1009" s="15"/>
      <c r="X1009" s="15"/>
      <c r="Y1009" s="15"/>
      <c r="Z1009" s="15"/>
      <c r="AA1009" s="15"/>
      <c r="AB1009" s="15"/>
      <c r="AC1009" s="15"/>
      <c r="AD1009" s="15"/>
      <c r="AE1009" s="15"/>
      <c r="AF1009" s="15"/>
      <c r="AG1009" s="15"/>
      <c r="AH1009" s="15"/>
    </row>
    <row r="1010" spans="1:34" ht="15.75" customHeight="1">
      <c r="A1010" s="15"/>
      <c r="B1010" s="15"/>
      <c r="C1010" s="15"/>
      <c r="D1010" s="15"/>
      <c r="E1010" s="15"/>
      <c r="F1010" s="15"/>
      <c r="G1010" s="102"/>
      <c r="H1010" s="103"/>
      <c r="I1010" s="15"/>
      <c r="J1010" s="15"/>
      <c r="K1010" s="15"/>
      <c r="L1010" s="15"/>
      <c r="M1010" s="15"/>
      <c r="N1010" s="15"/>
      <c r="O1010" s="15"/>
      <c r="P1010" s="15"/>
      <c r="Q1010" s="15"/>
      <c r="R1010" s="15"/>
      <c r="S1010" s="15"/>
      <c r="T1010" s="15"/>
      <c r="U1010" s="15"/>
      <c r="V1010" s="15"/>
      <c r="W1010" s="15"/>
      <c r="X1010" s="15"/>
      <c r="Y1010" s="15"/>
      <c r="Z1010" s="15"/>
      <c r="AA1010" s="15"/>
      <c r="AB1010" s="15"/>
      <c r="AC1010" s="15"/>
      <c r="AD1010" s="15"/>
      <c r="AE1010" s="15"/>
      <c r="AF1010" s="15"/>
      <c r="AG1010" s="15"/>
      <c r="AH1010" s="15"/>
    </row>
    <row r="1011" spans="1:34" ht="15.75" customHeight="1">
      <c r="A1011" s="15"/>
      <c r="B1011" s="15"/>
      <c r="C1011" s="15"/>
      <c r="D1011" s="15"/>
      <c r="E1011" s="15"/>
      <c r="F1011" s="15"/>
      <c r="G1011" s="102"/>
      <c r="H1011" s="103"/>
      <c r="I1011" s="15"/>
      <c r="J1011" s="15"/>
      <c r="K1011" s="15"/>
      <c r="L1011" s="15"/>
      <c r="M1011" s="15"/>
      <c r="N1011" s="15"/>
      <c r="O1011" s="15"/>
      <c r="P1011" s="15"/>
      <c r="Q1011" s="15"/>
      <c r="R1011" s="15"/>
      <c r="S1011" s="15"/>
      <c r="T1011" s="15"/>
      <c r="U1011" s="15"/>
      <c r="V1011" s="15"/>
      <c r="W1011" s="15"/>
      <c r="X1011" s="15"/>
      <c r="Y1011" s="15"/>
      <c r="Z1011" s="15"/>
      <c r="AA1011" s="15"/>
      <c r="AB1011" s="15"/>
      <c r="AC1011" s="15"/>
      <c r="AD1011" s="15"/>
      <c r="AE1011" s="15"/>
      <c r="AF1011" s="15"/>
      <c r="AG1011" s="15"/>
      <c r="AH1011" s="15"/>
    </row>
    <row r="1012" spans="1:34" ht="15.75" customHeight="1">
      <c r="A1012" s="15"/>
      <c r="B1012" s="15"/>
      <c r="C1012" s="15"/>
      <c r="D1012" s="15"/>
      <c r="E1012" s="15"/>
      <c r="F1012" s="15"/>
      <c r="G1012" s="102"/>
      <c r="H1012" s="103"/>
      <c r="I1012" s="15"/>
      <c r="J1012" s="15"/>
      <c r="K1012" s="15"/>
      <c r="L1012" s="15"/>
      <c r="M1012" s="15"/>
      <c r="N1012" s="15"/>
      <c r="O1012" s="15"/>
      <c r="P1012" s="15"/>
      <c r="Q1012" s="15"/>
      <c r="R1012" s="15"/>
      <c r="S1012" s="15"/>
      <c r="T1012" s="15"/>
      <c r="U1012" s="15"/>
      <c r="V1012" s="15"/>
      <c r="W1012" s="15"/>
      <c r="X1012" s="15"/>
      <c r="Y1012" s="15"/>
      <c r="Z1012" s="15"/>
      <c r="AA1012" s="15"/>
      <c r="AB1012" s="15"/>
      <c r="AC1012" s="15"/>
      <c r="AD1012" s="15"/>
      <c r="AE1012" s="15"/>
      <c r="AF1012" s="15"/>
      <c r="AG1012" s="15"/>
      <c r="AH1012" s="15"/>
    </row>
    <row r="1013" spans="1:34" ht="15.75" customHeight="1">
      <c r="A1013" s="15"/>
      <c r="B1013" s="15"/>
      <c r="C1013" s="15"/>
      <c r="D1013" s="15"/>
      <c r="E1013" s="15"/>
      <c r="F1013" s="15"/>
      <c r="G1013" s="102"/>
      <c r="H1013" s="103"/>
      <c r="I1013" s="15"/>
      <c r="J1013" s="15"/>
      <c r="K1013" s="15"/>
      <c r="L1013" s="15"/>
      <c r="M1013" s="15"/>
      <c r="N1013" s="15"/>
      <c r="O1013" s="15"/>
      <c r="P1013" s="15"/>
      <c r="Q1013" s="15"/>
      <c r="R1013" s="15"/>
      <c r="S1013" s="15"/>
      <c r="T1013" s="15"/>
      <c r="U1013" s="15"/>
      <c r="V1013" s="15"/>
      <c r="W1013" s="15"/>
      <c r="X1013" s="15"/>
      <c r="Y1013" s="15"/>
      <c r="Z1013" s="15"/>
      <c r="AA1013" s="15"/>
      <c r="AB1013" s="15"/>
      <c r="AC1013" s="15"/>
      <c r="AD1013" s="15"/>
      <c r="AE1013" s="15"/>
      <c r="AF1013" s="15"/>
      <c r="AG1013" s="15"/>
      <c r="AH1013" s="15"/>
    </row>
    <row r="1014" spans="1:34" ht="15.75" customHeight="1">
      <c r="A1014" s="15"/>
      <c r="B1014" s="15"/>
      <c r="C1014" s="15"/>
      <c r="D1014" s="15"/>
      <c r="E1014" s="15"/>
      <c r="F1014" s="15"/>
      <c r="G1014" s="102"/>
      <c r="H1014" s="103"/>
      <c r="I1014" s="15"/>
      <c r="J1014" s="15"/>
      <c r="K1014" s="15"/>
      <c r="L1014" s="15"/>
      <c r="M1014" s="15"/>
      <c r="N1014" s="15"/>
      <c r="O1014" s="15"/>
      <c r="P1014" s="15"/>
      <c r="Q1014" s="15"/>
      <c r="R1014" s="15"/>
      <c r="S1014" s="15"/>
      <c r="T1014" s="15"/>
      <c r="U1014" s="15"/>
      <c r="V1014" s="15"/>
      <c r="W1014" s="15"/>
      <c r="X1014" s="15"/>
      <c r="Y1014" s="15"/>
      <c r="Z1014" s="15"/>
      <c r="AA1014" s="15"/>
      <c r="AB1014" s="15"/>
      <c r="AC1014" s="15"/>
      <c r="AD1014" s="15"/>
      <c r="AE1014" s="15"/>
      <c r="AF1014" s="15"/>
      <c r="AG1014" s="15"/>
      <c r="AH1014" s="15"/>
    </row>
    <row r="1015" spans="1:34" ht="15.75" customHeight="1">
      <c r="A1015" s="15"/>
      <c r="B1015" s="15"/>
      <c r="C1015" s="15"/>
      <c r="D1015" s="15"/>
      <c r="E1015" s="15"/>
      <c r="F1015" s="15"/>
      <c r="G1015" s="102"/>
      <c r="H1015" s="103"/>
      <c r="I1015" s="15"/>
      <c r="J1015" s="15"/>
      <c r="K1015" s="15"/>
      <c r="L1015" s="15"/>
      <c r="M1015" s="15"/>
      <c r="N1015" s="15"/>
      <c r="O1015" s="15"/>
      <c r="P1015" s="15"/>
      <c r="Q1015" s="15"/>
      <c r="R1015" s="15"/>
      <c r="S1015" s="15"/>
      <c r="T1015" s="15"/>
      <c r="U1015" s="15"/>
      <c r="V1015" s="15"/>
      <c r="W1015" s="15"/>
      <c r="X1015" s="15"/>
      <c r="Y1015" s="15"/>
      <c r="Z1015" s="15"/>
      <c r="AA1015" s="15"/>
      <c r="AB1015" s="15"/>
      <c r="AC1015" s="15"/>
      <c r="AD1015" s="15"/>
      <c r="AE1015" s="15"/>
      <c r="AF1015" s="15"/>
      <c r="AG1015" s="15"/>
      <c r="AH1015" s="15"/>
    </row>
    <row r="1016" spans="1:34" ht="15.75" customHeight="1">
      <c r="A1016" s="15"/>
      <c r="B1016" s="15"/>
      <c r="C1016" s="15"/>
      <c r="D1016" s="15"/>
      <c r="E1016" s="15"/>
      <c r="F1016" s="15"/>
      <c r="G1016" s="102"/>
      <c r="H1016" s="103"/>
      <c r="I1016" s="15"/>
      <c r="J1016" s="15"/>
      <c r="K1016" s="15"/>
      <c r="L1016" s="15"/>
      <c r="M1016" s="15"/>
      <c r="N1016" s="15"/>
      <c r="O1016" s="15"/>
      <c r="P1016" s="15"/>
      <c r="Q1016" s="15"/>
      <c r="R1016" s="15"/>
      <c r="S1016" s="15"/>
      <c r="T1016" s="15"/>
      <c r="U1016" s="15"/>
      <c r="V1016" s="15"/>
      <c r="W1016" s="15"/>
      <c r="X1016" s="15"/>
      <c r="Y1016" s="15"/>
      <c r="Z1016" s="15"/>
      <c r="AA1016" s="15"/>
      <c r="AB1016" s="15"/>
      <c r="AC1016" s="15"/>
      <c r="AD1016" s="15"/>
      <c r="AE1016" s="15"/>
      <c r="AF1016" s="15"/>
      <c r="AG1016" s="15"/>
      <c r="AH1016" s="15"/>
    </row>
    <row r="1017" spans="1:34" ht="15.75" customHeight="1">
      <c r="A1017" s="15"/>
      <c r="B1017" s="15"/>
      <c r="C1017" s="15"/>
      <c r="D1017" s="15"/>
      <c r="E1017" s="15"/>
      <c r="F1017" s="15"/>
      <c r="G1017" s="102"/>
      <c r="H1017" s="103"/>
      <c r="I1017" s="15"/>
      <c r="J1017" s="15"/>
      <c r="K1017" s="15"/>
      <c r="L1017" s="15"/>
      <c r="M1017" s="15"/>
      <c r="N1017" s="15"/>
      <c r="O1017" s="15"/>
      <c r="P1017" s="15"/>
      <c r="Q1017" s="15"/>
      <c r="R1017" s="15"/>
      <c r="S1017" s="15"/>
      <c r="T1017" s="15"/>
      <c r="U1017" s="15"/>
      <c r="V1017" s="15"/>
      <c r="W1017" s="15"/>
      <c r="X1017" s="15"/>
      <c r="Y1017" s="15"/>
      <c r="Z1017" s="15"/>
      <c r="AA1017" s="15"/>
      <c r="AB1017" s="15"/>
      <c r="AC1017" s="15"/>
      <c r="AD1017" s="15"/>
      <c r="AE1017" s="15"/>
      <c r="AF1017" s="15"/>
      <c r="AG1017" s="15"/>
      <c r="AH1017" s="15"/>
    </row>
    <row r="1018" spans="1:34" ht="15.75" customHeight="1">
      <c r="A1018" s="15"/>
      <c r="B1018" s="15"/>
      <c r="C1018" s="15"/>
      <c r="D1018" s="15"/>
      <c r="E1018" s="15"/>
      <c r="F1018" s="15"/>
      <c r="G1018" s="102"/>
      <c r="H1018" s="103"/>
      <c r="I1018" s="15"/>
      <c r="J1018" s="15"/>
      <c r="K1018" s="15"/>
      <c r="L1018" s="15"/>
      <c r="M1018" s="15"/>
      <c r="N1018" s="15"/>
      <c r="O1018" s="15"/>
      <c r="P1018" s="15"/>
      <c r="Q1018" s="15"/>
      <c r="R1018" s="15"/>
      <c r="S1018" s="15"/>
      <c r="T1018" s="15"/>
      <c r="U1018" s="15"/>
      <c r="V1018" s="15"/>
      <c r="W1018" s="15"/>
      <c r="X1018" s="15"/>
      <c r="Y1018" s="15"/>
      <c r="Z1018" s="15"/>
      <c r="AA1018" s="15"/>
      <c r="AB1018" s="15"/>
      <c r="AC1018" s="15"/>
      <c r="AD1018" s="15"/>
      <c r="AE1018" s="15"/>
      <c r="AF1018" s="15"/>
      <c r="AG1018" s="15"/>
      <c r="AH1018" s="15"/>
    </row>
    <row r="1019" spans="1:34" ht="15.75" customHeight="1">
      <c r="A1019" s="15"/>
      <c r="B1019" s="15"/>
      <c r="C1019" s="15"/>
      <c r="D1019" s="15"/>
      <c r="E1019" s="15"/>
      <c r="F1019" s="15"/>
      <c r="G1019" s="102"/>
      <c r="H1019" s="103"/>
      <c r="I1019" s="15"/>
      <c r="J1019" s="15"/>
      <c r="K1019" s="15"/>
      <c r="L1019" s="15"/>
      <c r="M1019" s="15"/>
      <c r="N1019" s="15"/>
      <c r="O1019" s="15"/>
      <c r="P1019" s="15"/>
      <c r="Q1019" s="15"/>
      <c r="R1019" s="15"/>
      <c r="S1019" s="15"/>
      <c r="T1019" s="15"/>
      <c r="U1019" s="15"/>
      <c r="V1019" s="15"/>
      <c r="W1019" s="15"/>
      <c r="X1019" s="15"/>
      <c r="Y1019" s="15"/>
      <c r="Z1019" s="15"/>
      <c r="AA1019" s="15"/>
      <c r="AB1019" s="15"/>
      <c r="AC1019" s="15"/>
      <c r="AD1019" s="15"/>
      <c r="AE1019" s="15"/>
      <c r="AF1019" s="15"/>
      <c r="AG1019" s="15"/>
      <c r="AH1019" s="15"/>
    </row>
    <row r="1020" spans="1:34" ht="15.75" customHeight="1">
      <c r="A1020" s="15"/>
      <c r="B1020" s="15"/>
      <c r="C1020" s="15"/>
      <c r="D1020" s="15"/>
      <c r="E1020" s="15"/>
      <c r="F1020" s="15"/>
      <c r="G1020" s="102"/>
      <c r="H1020" s="103"/>
      <c r="I1020" s="15"/>
      <c r="J1020" s="15"/>
      <c r="K1020" s="15"/>
      <c r="L1020" s="15"/>
      <c r="M1020" s="15"/>
      <c r="N1020" s="15"/>
      <c r="O1020" s="15"/>
      <c r="P1020" s="15"/>
      <c r="Q1020" s="15"/>
      <c r="R1020" s="15"/>
      <c r="S1020" s="15"/>
      <c r="T1020" s="15"/>
      <c r="U1020" s="15"/>
      <c r="V1020" s="15"/>
      <c r="W1020" s="15"/>
      <c r="X1020" s="15"/>
      <c r="Y1020" s="15"/>
      <c r="Z1020" s="15"/>
      <c r="AA1020" s="15"/>
      <c r="AB1020" s="15"/>
      <c r="AC1020" s="15"/>
      <c r="AD1020" s="15"/>
      <c r="AE1020" s="15"/>
      <c r="AF1020" s="15"/>
      <c r="AG1020" s="15"/>
      <c r="AH1020" s="15"/>
    </row>
    <row r="1021" spans="1:34" ht="15.75" customHeight="1">
      <c r="A1021" s="15"/>
      <c r="B1021" s="15"/>
      <c r="C1021" s="15"/>
      <c r="D1021" s="15"/>
      <c r="E1021" s="15"/>
      <c r="F1021" s="15"/>
      <c r="G1021" s="102"/>
      <c r="H1021" s="103"/>
      <c r="I1021" s="15"/>
      <c r="J1021" s="15"/>
      <c r="K1021" s="15"/>
      <c r="L1021" s="15"/>
      <c r="M1021" s="15"/>
      <c r="N1021" s="15"/>
      <c r="O1021" s="15"/>
      <c r="P1021" s="15"/>
      <c r="Q1021" s="15"/>
      <c r="R1021" s="15"/>
      <c r="S1021" s="15"/>
      <c r="T1021" s="15"/>
      <c r="U1021" s="15"/>
      <c r="V1021" s="15"/>
      <c r="W1021" s="15"/>
      <c r="X1021" s="15"/>
      <c r="Y1021" s="15"/>
      <c r="Z1021" s="15"/>
      <c r="AA1021" s="15"/>
      <c r="AB1021" s="15"/>
      <c r="AC1021" s="15"/>
      <c r="AD1021" s="15"/>
      <c r="AE1021" s="15"/>
      <c r="AF1021" s="15"/>
      <c r="AG1021" s="15"/>
      <c r="AH1021" s="15"/>
    </row>
    <row r="1022" spans="1:34" ht="15.75" customHeight="1">
      <c r="A1022" s="15"/>
      <c r="B1022" s="15"/>
      <c r="C1022" s="15"/>
      <c r="D1022" s="15"/>
      <c r="E1022" s="15"/>
      <c r="F1022" s="15"/>
      <c r="G1022" s="102"/>
      <c r="H1022" s="103"/>
      <c r="I1022" s="15"/>
      <c r="J1022" s="15"/>
      <c r="K1022" s="15"/>
      <c r="L1022" s="15"/>
      <c r="M1022" s="15"/>
      <c r="N1022" s="15"/>
      <c r="O1022" s="15"/>
      <c r="P1022" s="15"/>
      <c r="Q1022" s="15"/>
      <c r="R1022" s="15"/>
      <c r="S1022" s="15"/>
      <c r="T1022" s="15"/>
      <c r="U1022" s="15"/>
      <c r="V1022" s="15"/>
      <c r="W1022" s="15"/>
      <c r="X1022" s="15"/>
      <c r="Y1022" s="15"/>
      <c r="Z1022" s="15"/>
      <c r="AA1022" s="15"/>
      <c r="AB1022" s="15"/>
      <c r="AC1022" s="15"/>
      <c r="AD1022" s="15"/>
      <c r="AE1022" s="15"/>
      <c r="AF1022" s="15"/>
      <c r="AG1022" s="15"/>
      <c r="AH1022" s="15"/>
    </row>
    <row r="1023" spans="1:34" ht="15.75" customHeight="1">
      <c r="A1023" s="15"/>
      <c r="B1023" s="15"/>
      <c r="C1023" s="15"/>
      <c r="D1023" s="15"/>
      <c r="E1023" s="15"/>
      <c r="F1023" s="15"/>
      <c r="G1023" s="102"/>
      <c r="H1023" s="103"/>
      <c r="I1023" s="15"/>
      <c r="J1023" s="15"/>
      <c r="K1023" s="15"/>
      <c r="L1023" s="15"/>
      <c r="M1023" s="15"/>
      <c r="N1023" s="15"/>
      <c r="O1023" s="15"/>
      <c r="P1023" s="15"/>
      <c r="Q1023" s="15"/>
      <c r="R1023" s="15"/>
      <c r="S1023" s="15"/>
      <c r="T1023" s="15"/>
      <c r="U1023" s="15"/>
      <c r="V1023" s="15"/>
      <c r="W1023" s="15"/>
      <c r="X1023" s="15"/>
      <c r="Y1023" s="15"/>
      <c r="Z1023" s="15"/>
      <c r="AA1023" s="15"/>
      <c r="AB1023" s="15"/>
      <c r="AC1023" s="15"/>
      <c r="AD1023" s="15"/>
      <c r="AE1023" s="15"/>
      <c r="AF1023" s="15"/>
      <c r="AG1023" s="15"/>
      <c r="AH1023" s="15"/>
    </row>
    <row r="1024" spans="1:34" ht="15.75" customHeight="1">
      <c r="A1024" s="15"/>
      <c r="B1024" s="15"/>
      <c r="C1024" s="15"/>
      <c r="D1024" s="15"/>
      <c r="E1024" s="15"/>
      <c r="F1024" s="15"/>
      <c r="G1024" s="102"/>
      <c r="H1024" s="103"/>
      <c r="I1024" s="15"/>
      <c r="J1024" s="15"/>
      <c r="K1024" s="15"/>
      <c r="L1024" s="15"/>
      <c r="M1024" s="15"/>
      <c r="N1024" s="15"/>
      <c r="O1024" s="15"/>
      <c r="P1024" s="15"/>
      <c r="Q1024" s="15"/>
      <c r="R1024" s="15"/>
      <c r="S1024" s="15"/>
      <c r="T1024" s="15"/>
      <c r="U1024" s="15"/>
      <c r="V1024" s="15"/>
      <c r="W1024" s="15"/>
      <c r="X1024" s="15"/>
      <c r="Y1024" s="15"/>
      <c r="Z1024" s="15"/>
      <c r="AA1024" s="15"/>
      <c r="AB1024" s="15"/>
      <c r="AC1024" s="15"/>
      <c r="AD1024" s="15"/>
      <c r="AE1024" s="15"/>
      <c r="AF1024" s="15"/>
      <c r="AG1024" s="15"/>
      <c r="AH1024" s="15"/>
    </row>
    <row r="1025" spans="1:34" ht="15.75" customHeight="1">
      <c r="A1025" s="15"/>
      <c r="B1025" s="15"/>
      <c r="C1025" s="15"/>
      <c r="D1025" s="15"/>
      <c r="E1025" s="15"/>
      <c r="F1025" s="15"/>
      <c r="G1025" s="102"/>
      <c r="H1025" s="103"/>
      <c r="I1025" s="15"/>
      <c r="J1025" s="15"/>
      <c r="K1025" s="15"/>
      <c r="L1025" s="15"/>
      <c r="M1025" s="15"/>
      <c r="N1025" s="15"/>
      <c r="O1025" s="15"/>
      <c r="P1025" s="15"/>
      <c r="Q1025" s="15"/>
      <c r="R1025" s="15"/>
      <c r="S1025" s="15"/>
      <c r="T1025" s="15"/>
      <c r="U1025" s="15"/>
      <c r="V1025" s="15"/>
      <c r="W1025" s="15"/>
      <c r="X1025" s="15"/>
      <c r="Y1025" s="15"/>
      <c r="Z1025" s="15"/>
      <c r="AA1025" s="15"/>
      <c r="AB1025" s="15"/>
      <c r="AC1025" s="15"/>
      <c r="AD1025" s="15"/>
      <c r="AE1025" s="15"/>
      <c r="AF1025" s="15"/>
      <c r="AG1025" s="15"/>
      <c r="AH1025" s="15"/>
    </row>
    <row r="1026" spans="1:34" ht="15.75" customHeight="1">
      <c r="A1026" s="15"/>
      <c r="B1026" s="15"/>
      <c r="C1026" s="15"/>
      <c r="D1026" s="15"/>
      <c r="E1026" s="15"/>
      <c r="F1026" s="15"/>
      <c r="G1026" s="102"/>
      <c r="H1026" s="103"/>
      <c r="I1026" s="15"/>
      <c r="J1026" s="15"/>
      <c r="K1026" s="15"/>
      <c r="L1026" s="15"/>
      <c r="M1026" s="15"/>
      <c r="N1026" s="15"/>
      <c r="O1026" s="15"/>
      <c r="P1026" s="15"/>
      <c r="Q1026" s="15"/>
      <c r="R1026" s="15"/>
      <c r="S1026" s="15"/>
      <c r="T1026" s="15"/>
      <c r="U1026" s="15"/>
      <c r="V1026" s="15"/>
      <c r="W1026" s="15"/>
      <c r="X1026" s="15"/>
      <c r="Y1026" s="15"/>
      <c r="Z1026" s="15"/>
      <c r="AA1026" s="15"/>
      <c r="AB1026" s="15"/>
      <c r="AC1026" s="15"/>
      <c r="AD1026" s="15"/>
      <c r="AE1026" s="15"/>
      <c r="AF1026" s="15"/>
      <c r="AG1026" s="15"/>
      <c r="AH1026" s="15"/>
    </row>
    <row r="1027" spans="1:34" ht="15.75" customHeight="1">
      <c r="A1027" s="15"/>
      <c r="B1027" s="15"/>
      <c r="C1027" s="15"/>
      <c r="D1027" s="15"/>
      <c r="E1027" s="15"/>
      <c r="F1027" s="15"/>
      <c r="G1027" s="102"/>
      <c r="H1027" s="103"/>
      <c r="I1027" s="15"/>
      <c r="J1027" s="15"/>
      <c r="K1027" s="15"/>
      <c r="L1027" s="15"/>
      <c r="M1027" s="15"/>
      <c r="N1027" s="15"/>
      <c r="O1027" s="15"/>
      <c r="P1027" s="15"/>
      <c r="Q1027" s="15"/>
      <c r="R1027" s="15"/>
      <c r="S1027" s="15"/>
      <c r="T1027" s="15"/>
      <c r="U1027" s="15"/>
      <c r="V1027" s="15"/>
      <c r="W1027" s="15"/>
      <c r="X1027" s="15"/>
      <c r="Y1027" s="15"/>
      <c r="Z1027" s="15"/>
      <c r="AA1027" s="15"/>
      <c r="AB1027" s="15"/>
      <c r="AC1027" s="15"/>
      <c r="AD1027" s="15"/>
      <c r="AE1027" s="15"/>
      <c r="AF1027" s="15"/>
      <c r="AG1027" s="15"/>
      <c r="AH1027" s="15"/>
    </row>
    <row r="1028" spans="1:34" ht="15.75" customHeight="1">
      <c r="A1028" s="15"/>
      <c r="B1028" s="15"/>
      <c r="C1028" s="15"/>
      <c r="D1028" s="15"/>
      <c r="E1028" s="15"/>
      <c r="F1028" s="15"/>
      <c r="G1028" s="102"/>
      <c r="H1028" s="103"/>
      <c r="I1028" s="15"/>
      <c r="J1028" s="15"/>
      <c r="K1028" s="15"/>
      <c r="L1028" s="15"/>
      <c r="M1028" s="15"/>
      <c r="N1028" s="15"/>
      <c r="O1028" s="15"/>
      <c r="P1028" s="15"/>
      <c r="Q1028" s="15"/>
      <c r="R1028" s="15"/>
      <c r="S1028" s="15"/>
      <c r="T1028" s="15"/>
      <c r="U1028" s="15"/>
      <c r="V1028" s="15"/>
      <c r="W1028" s="15"/>
      <c r="X1028" s="15"/>
      <c r="Y1028" s="15"/>
      <c r="Z1028" s="15"/>
      <c r="AA1028" s="15"/>
      <c r="AB1028" s="15"/>
      <c r="AC1028" s="15"/>
      <c r="AD1028" s="15"/>
      <c r="AE1028" s="15"/>
      <c r="AF1028" s="15"/>
      <c r="AG1028" s="15"/>
      <c r="AH1028" s="15"/>
    </row>
    <row r="1029" spans="1:34" ht="15.75" customHeight="1">
      <c r="A1029" s="15"/>
      <c r="B1029" s="15"/>
      <c r="C1029" s="15"/>
      <c r="D1029" s="15"/>
      <c r="E1029" s="15"/>
      <c r="F1029" s="15"/>
      <c r="G1029" s="102"/>
      <c r="H1029" s="103"/>
      <c r="I1029" s="15"/>
      <c r="J1029" s="15"/>
      <c r="K1029" s="15"/>
      <c r="L1029" s="15"/>
      <c r="M1029" s="15"/>
      <c r="N1029" s="15"/>
      <c r="O1029" s="15"/>
      <c r="P1029" s="15"/>
      <c r="Q1029" s="15"/>
      <c r="R1029" s="15"/>
      <c r="S1029" s="15"/>
      <c r="T1029" s="15"/>
      <c r="U1029" s="15"/>
      <c r="V1029" s="15"/>
      <c r="W1029" s="15"/>
      <c r="X1029" s="15"/>
      <c r="Y1029" s="15"/>
      <c r="Z1029" s="15"/>
      <c r="AA1029" s="15"/>
      <c r="AB1029" s="15"/>
      <c r="AC1029" s="15"/>
      <c r="AD1029" s="15"/>
      <c r="AE1029" s="15"/>
      <c r="AF1029" s="15"/>
      <c r="AG1029" s="15"/>
      <c r="AH1029" s="15"/>
    </row>
    <row r="1030" spans="1:34" ht="15.75" customHeight="1">
      <c r="A1030" s="15"/>
      <c r="B1030" s="15"/>
      <c r="C1030" s="15"/>
      <c r="D1030" s="15"/>
      <c r="E1030" s="15"/>
      <c r="F1030" s="15"/>
      <c r="G1030" s="102"/>
      <c r="H1030" s="103"/>
      <c r="I1030" s="15"/>
      <c r="J1030" s="15"/>
      <c r="K1030" s="15"/>
      <c r="L1030" s="15"/>
      <c r="M1030" s="15"/>
      <c r="N1030" s="15"/>
      <c r="O1030" s="15"/>
      <c r="P1030" s="15"/>
      <c r="Q1030" s="15"/>
      <c r="R1030" s="15"/>
      <c r="S1030" s="15"/>
      <c r="T1030" s="15"/>
      <c r="U1030" s="15"/>
      <c r="V1030" s="15"/>
      <c r="W1030" s="15"/>
      <c r="X1030" s="15"/>
      <c r="Y1030" s="15"/>
      <c r="Z1030" s="15"/>
      <c r="AA1030" s="15"/>
      <c r="AB1030" s="15"/>
      <c r="AC1030" s="15"/>
      <c r="AD1030" s="15"/>
      <c r="AE1030" s="15"/>
      <c r="AF1030" s="15"/>
      <c r="AG1030" s="15"/>
      <c r="AH1030" s="15"/>
    </row>
    <row r="1031" spans="1:34" ht="15.75" customHeight="1">
      <c r="A1031" s="15"/>
      <c r="B1031" s="15"/>
      <c r="C1031" s="15"/>
      <c r="D1031" s="15"/>
      <c r="E1031" s="15"/>
      <c r="F1031" s="15"/>
      <c r="G1031" s="102"/>
      <c r="H1031" s="103"/>
      <c r="I1031" s="15"/>
      <c r="J1031" s="15"/>
      <c r="K1031" s="15"/>
      <c r="L1031" s="15"/>
      <c r="M1031" s="15"/>
      <c r="N1031" s="15"/>
      <c r="O1031" s="15"/>
      <c r="P1031" s="15"/>
      <c r="Q1031" s="15"/>
      <c r="R1031" s="15"/>
      <c r="S1031" s="15"/>
      <c r="T1031" s="15"/>
      <c r="U1031" s="15"/>
      <c r="V1031" s="15"/>
      <c r="W1031" s="15"/>
      <c r="X1031" s="15"/>
      <c r="Y1031" s="15"/>
      <c r="Z1031" s="15"/>
      <c r="AA1031" s="15"/>
      <c r="AB1031" s="15"/>
      <c r="AC1031" s="15"/>
      <c r="AD1031" s="15"/>
      <c r="AE1031" s="15"/>
      <c r="AF1031" s="15"/>
      <c r="AG1031" s="15"/>
      <c r="AH1031" s="15"/>
    </row>
    <row r="1032" spans="1:34" ht="15.75" customHeight="1">
      <c r="A1032" s="15"/>
      <c r="B1032" s="15"/>
      <c r="C1032" s="15"/>
      <c r="D1032" s="15"/>
      <c r="E1032" s="15"/>
      <c r="F1032" s="15"/>
      <c r="G1032" s="102"/>
      <c r="H1032" s="103"/>
      <c r="I1032" s="15"/>
      <c r="J1032" s="15"/>
      <c r="K1032" s="15"/>
      <c r="L1032" s="15"/>
      <c r="M1032" s="15"/>
      <c r="N1032" s="15"/>
      <c r="O1032" s="15"/>
      <c r="P1032" s="15"/>
      <c r="Q1032" s="15"/>
      <c r="R1032" s="15"/>
      <c r="S1032" s="15"/>
      <c r="T1032" s="15"/>
      <c r="U1032" s="15"/>
      <c r="V1032" s="15"/>
      <c r="W1032" s="15"/>
      <c r="X1032" s="15"/>
      <c r="Y1032" s="15"/>
      <c r="Z1032" s="15"/>
      <c r="AA1032" s="15"/>
      <c r="AB1032" s="15"/>
      <c r="AC1032" s="15"/>
      <c r="AD1032" s="15"/>
      <c r="AE1032" s="15"/>
      <c r="AF1032" s="15"/>
      <c r="AG1032" s="15"/>
      <c r="AH1032" s="15"/>
    </row>
    <row r="1033" spans="1:34" ht="15.75" customHeight="1">
      <c r="A1033" s="15"/>
      <c r="B1033" s="15"/>
      <c r="C1033" s="15"/>
      <c r="D1033" s="15"/>
      <c r="E1033" s="15"/>
      <c r="F1033" s="15"/>
      <c r="G1033" s="102"/>
      <c r="H1033" s="103"/>
      <c r="I1033" s="15"/>
      <c r="J1033" s="15"/>
      <c r="K1033" s="15"/>
      <c r="L1033" s="15"/>
      <c r="M1033" s="15"/>
      <c r="N1033" s="15"/>
      <c r="O1033" s="15"/>
      <c r="P1033" s="15"/>
      <c r="Q1033" s="15"/>
      <c r="R1033" s="15"/>
      <c r="S1033" s="15"/>
      <c r="T1033" s="15"/>
      <c r="U1033" s="15"/>
      <c r="V1033" s="15"/>
      <c r="W1033" s="15"/>
      <c r="X1033" s="15"/>
      <c r="Y1033" s="15"/>
      <c r="Z1033" s="15"/>
      <c r="AA1033" s="15"/>
      <c r="AB1033" s="15"/>
      <c r="AC1033" s="15"/>
      <c r="AD1033" s="15"/>
      <c r="AE1033" s="15"/>
      <c r="AF1033" s="15"/>
      <c r="AG1033" s="15"/>
      <c r="AH1033" s="15"/>
    </row>
    <row r="1034" spans="1:34" ht="15.75" customHeight="1">
      <c r="A1034" s="15"/>
      <c r="B1034" s="15"/>
      <c r="C1034" s="15"/>
      <c r="D1034" s="15"/>
      <c r="E1034" s="15"/>
      <c r="F1034" s="15"/>
      <c r="G1034" s="102"/>
      <c r="H1034" s="103"/>
      <c r="I1034" s="15"/>
      <c r="J1034" s="15"/>
      <c r="K1034" s="15"/>
      <c r="L1034" s="15"/>
      <c r="M1034" s="15"/>
      <c r="N1034" s="15"/>
      <c r="O1034" s="15"/>
      <c r="P1034" s="15"/>
      <c r="Q1034" s="15"/>
      <c r="R1034" s="15"/>
      <c r="S1034" s="15"/>
      <c r="T1034" s="15"/>
      <c r="U1034" s="15"/>
      <c r="V1034" s="15"/>
      <c r="W1034" s="15"/>
      <c r="X1034" s="15"/>
      <c r="Y1034" s="15"/>
      <c r="Z1034" s="15"/>
      <c r="AA1034" s="15"/>
      <c r="AB1034" s="15"/>
      <c r="AC1034" s="15"/>
      <c r="AD1034" s="15"/>
      <c r="AE1034" s="15"/>
      <c r="AF1034" s="15"/>
      <c r="AG1034" s="15"/>
      <c r="AH1034" s="15"/>
    </row>
    <row r="1035" spans="1:34" ht="15.75" customHeight="1">
      <c r="A1035" s="15"/>
      <c r="B1035" s="15"/>
      <c r="C1035" s="15"/>
      <c r="D1035" s="15"/>
      <c r="E1035" s="15"/>
      <c r="F1035" s="15"/>
      <c r="G1035" s="102"/>
      <c r="H1035" s="103"/>
      <c r="I1035" s="15"/>
      <c r="J1035" s="15"/>
      <c r="K1035" s="15"/>
      <c r="L1035" s="15"/>
      <c r="M1035" s="15"/>
      <c r="N1035" s="15"/>
      <c r="O1035" s="15"/>
      <c r="P1035" s="15"/>
      <c r="Q1035" s="15"/>
      <c r="R1035" s="15"/>
      <c r="S1035" s="15"/>
      <c r="T1035" s="15"/>
      <c r="U1035" s="15"/>
      <c r="V1035" s="15"/>
      <c r="W1035" s="15"/>
      <c r="X1035" s="15"/>
      <c r="Y1035" s="15"/>
      <c r="Z1035" s="15"/>
      <c r="AA1035" s="15"/>
      <c r="AB1035" s="15"/>
      <c r="AC1035" s="15"/>
      <c r="AD1035" s="15"/>
      <c r="AE1035" s="15"/>
      <c r="AF1035" s="15"/>
      <c r="AG1035" s="15"/>
      <c r="AH1035" s="15"/>
    </row>
    <row r="1036" spans="1:34" ht="15.75" customHeight="1">
      <c r="A1036" s="15"/>
      <c r="B1036" s="15"/>
      <c r="C1036" s="15"/>
      <c r="D1036" s="15"/>
      <c r="E1036" s="15"/>
      <c r="F1036" s="15"/>
      <c r="G1036" s="102"/>
      <c r="H1036" s="103"/>
      <c r="I1036" s="15"/>
      <c r="J1036" s="15"/>
      <c r="K1036" s="15"/>
      <c r="L1036" s="15"/>
      <c r="M1036" s="15"/>
      <c r="N1036" s="15"/>
      <c r="O1036" s="15"/>
      <c r="P1036" s="15"/>
      <c r="Q1036" s="15"/>
      <c r="R1036" s="15"/>
      <c r="S1036" s="15"/>
      <c r="T1036" s="15"/>
      <c r="U1036" s="15"/>
      <c r="V1036" s="15"/>
      <c r="W1036" s="15"/>
      <c r="X1036" s="15"/>
      <c r="Y1036" s="15"/>
      <c r="Z1036" s="15"/>
      <c r="AA1036" s="15"/>
      <c r="AB1036" s="15"/>
      <c r="AC1036" s="15"/>
      <c r="AD1036" s="15"/>
      <c r="AE1036" s="15"/>
      <c r="AF1036" s="15"/>
      <c r="AG1036" s="15"/>
      <c r="AH1036" s="15"/>
    </row>
    <row r="1037" spans="1:34" ht="15.75" customHeight="1">
      <c r="A1037" s="15"/>
      <c r="B1037" s="15"/>
      <c r="C1037" s="15"/>
      <c r="D1037" s="15"/>
      <c r="E1037" s="15"/>
      <c r="F1037" s="15"/>
      <c r="G1037" s="102"/>
      <c r="H1037" s="103"/>
      <c r="I1037" s="15"/>
      <c r="J1037" s="15"/>
      <c r="K1037" s="15"/>
      <c r="L1037" s="15"/>
      <c r="M1037" s="15"/>
      <c r="N1037" s="15"/>
      <c r="O1037" s="15"/>
      <c r="P1037" s="15"/>
      <c r="Q1037" s="15"/>
      <c r="R1037" s="15"/>
      <c r="S1037" s="15"/>
      <c r="T1037" s="15"/>
      <c r="U1037" s="15"/>
      <c r="V1037" s="15"/>
      <c r="W1037" s="15"/>
      <c r="X1037" s="15"/>
      <c r="Y1037" s="15"/>
      <c r="Z1037" s="15"/>
      <c r="AA1037" s="15"/>
      <c r="AB1037" s="15"/>
      <c r="AC1037" s="15"/>
      <c r="AD1037" s="15"/>
      <c r="AE1037" s="15"/>
      <c r="AF1037" s="15"/>
      <c r="AG1037" s="15"/>
      <c r="AH1037" s="15"/>
    </row>
    <row r="1038" spans="1:34" ht="15.75" customHeight="1">
      <c r="A1038" s="15"/>
      <c r="B1038" s="15"/>
      <c r="C1038" s="15"/>
      <c r="D1038" s="15"/>
      <c r="E1038" s="15"/>
      <c r="F1038" s="15"/>
      <c r="G1038" s="102"/>
      <c r="H1038" s="103"/>
      <c r="I1038" s="15"/>
      <c r="J1038" s="15"/>
      <c r="K1038" s="15"/>
      <c r="L1038" s="15"/>
      <c r="M1038" s="15"/>
      <c r="N1038" s="15"/>
      <c r="O1038" s="15"/>
      <c r="P1038" s="15"/>
      <c r="Q1038" s="15"/>
      <c r="R1038" s="15"/>
      <c r="S1038" s="15"/>
      <c r="T1038" s="15"/>
      <c r="U1038" s="15"/>
      <c r="V1038" s="15"/>
      <c r="W1038" s="15"/>
      <c r="X1038" s="15"/>
      <c r="Y1038" s="15"/>
      <c r="Z1038" s="15"/>
      <c r="AA1038" s="15"/>
      <c r="AB1038" s="15"/>
      <c r="AC1038" s="15"/>
      <c r="AD1038" s="15"/>
      <c r="AE1038" s="15"/>
      <c r="AF1038" s="15"/>
      <c r="AG1038" s="15"/>
      <c r="AH1038" s="15"/>
    </row>
    <row r="1039" spans="1:34" ht="15.75" customHeight="1">
      <c r="A1039" s="15"/>
      <c r="B1039" s="15"/>
      <c r="C1039" s="15"/>
      <c r="D1039" s="15"/>
      <c r="E1039" s="15"/>
      <c r="F1039" s="15"/>
      <c r="G1039" s="102"/>
      <c r="H1039" s="103"/>
      <c r="I1039" s="15"/>
      <c r="J1039" s="15"/>
      <c r="K1039" s="15"/>
      <c r="L1039" s="15"/>
      <c r="M1039" s="15"/>
      <c r="N1039" s="15"/>
      <c r="O1039" s="15"/>
      <c r="P1039" s="15"/>
      <c r="Q1039" s="15"/>
      <c r="R1039" s="15"/>
      <c r="S1039" s="15"/>
      <c r="T1039" s="15"/>
      <c r="U1039" s="15"/>
      <c r="V1039" s="15"/>
      <c r="W1039" s="15"/>
      <c r="X1039" s="15"/>
      <c r="Y1039" s="15"/>
      <c r="Z1039" s="15"/>
      <c r="AA1039" s="15"/>
      <c r="AB1039" s="15"/>
      <c r="AC1039" s="15"/>
      <c r="AD1039" s="15"/>
      <c r="AE1039" s="15"/>
      <c r="AF1039" s="15"/>
      <c r="AG1039" s="15"/>
      <c r="AH1039" s="15"/>
    </row>
    <row r="1040" spans="1:34" ht="15.75" customHeight="1">
      <c r="A1040" s="15"/>
      <c r="B1040" s="15"/>
      <c r="C1040" s="15"/>
      <c r="D1040" s="15"/>
      <c r="E1040" s="15"/>
      <c r="F1040" s="15"/>
      <c r="G1040" s="102"/>
      <c r="H1040" s="103"/>
      <c r="I1040" s="15"/>
      <c r="J1040" s="15"/>
      <c r="K1040" s="15"/>
      <c r="L1040" s="15"/>
      <c r="M1040" s="15"/>
      <c r="N1040" s="15"/>
      <c r="O1040" s="15"/>
      <c r="P1040" s="15"/>
      <c r="Q1040" s="15"/>
      <c r="R1040" s="15"/>
      <c r="S1040" s="15"/>
      <c r="T1040" s="15"/>
      <c r="U1040" s="15"/>
      <c r="V1040" s="15"/>
      <c r="W1040" s="15"/>
      <c r="X1040" s="15"/>
      <c r="Y1040" s="15"/>
      <c r="Z1040" s="15"/>
      <c r="AA1040" s="15"/>
      <c r="AB1040" s="15"/>
      <c r="AC1040" s="15"/>
      <c r="AD1040" s="15"/>
      <c r="AE1040" s="15"/>
      <c r="AF1040" s="15"/>
      <c r="AG1040" s="15"/>
      <c r="AH1040" s="15"/>
    </row>
    <row r="1041" spans="1:34" ht="15.75" customHeight="1">
      <c r="A1041" s="15"/>
      <c r="B1041" s="15"/>
      <c r="C1041" s="15"/>
      <c r="D1041" s="15"/>
      <c r="E1041" s="15"/>
      <c r="F1041" s="15"/>
      <c r="G1041" s="102"/>
      <c r="H1041" s="103"/>
      <c r="I1041" s="15"/>
      <c r="J1041" s="15"/>
      <c r="K1041" s="15"/>
      <c r="L1041" s="15"/>
      <c r="M1041" s="15"/>
      <c r="N1041" s="15"/>
      <c r="O1041" s="15"/>
      <c r="P1041" s="15"/>
      <c r="Q1041" s="15"/>
      <c r="R1041" s="15"/>
      <c r="S1041" s="15"/>
      <c r="T1041" s="15"/>
      <c r="U1041" s="15"/>
      <c r="V1041" s="15"/>
      <c r="W1041" s="15"/>
      <c r="X1041" s="15"/>
      <c r="Y1041" s="15"/>
      <c r="Z1041" s="15"/>
      <c r="AA1041" s="15"/>
      <c r="AB1041" s="15"/>
      <c r="AC1041" s="15"/>
      <c r="AD1041" s="15"/>
      <c r="AE1041" s="15"/>
      <c r="AF1041" s="15"/>
      <c r="AG1041" s="15"/>
      <c r="AH1041" s="15"/>
    </row>
    <row r="1042" spans="1:34" ht="15.75" customHeight="1">
      <c r="A1042" s="15"/>
      <c r="B1042" s="15"/>
      <c r="C1042" s="15"/>
      <c r="D1042" s="15"/>
      <c r="E1042" s="15"/>
      <c r="F1042" s="15"/>
      <c r="G1042" s="102"/>
      <c r="H1042" s="103"/>
      <c r="I1042" s="15"/>
      <c r="J1042" s="15"/>
      <c r="K1042" s="15"/>
      <c r="L1042" s="15"/>
      <c r="M1042" s="15"/>
      <c r="N1042" s="15"/>
      <c r="O1042" s="15"/>
      <c r="P1042" s="15"/>
      <c r="Q1042" s="15"/>
      <c r="R1042" s="15"/>
      <c r="S1042" s="15"/>
      <c r="T1042" s="15"/>
      <c r="U1042" s="15"/>
      <c r="V1042" s="15"/>
      <c r="W1042" s="15"/>
      <c r="X1042" s="15"/>
      <c r="Y1042" s="15"/>
      <c r="Z1042" s="15"/>
      <c r="AA1042" s="15"/>
      <c r="AB1042" s="15"/>
      <c r="AC1042" s="15"/>
      <c r="AD1042" s="15"/>
      <c r="AE1042" s="15"/>
      <c r="AF1042" s="15"/>
      <c r="AG1042" s="15"/>
      <c r="AH1042" s="15"/>
    </row>
    <row r="1043" spans="1:34" ht="15.75" customHeight="1">
      <c r="A1043" s="15"/>
      <c r="B1043" s="15"/>
      <c r="C1043" s="15"/>
      <c r="D1043" s="15"/>
      <c r="E1043" s="15"/>
      <c r="F1043" s="15"/>
      <c r="G1043" s="102"/>
      <c r="H1043" s="103"/>
      <c r="I1043" s="15"/>
      <c r="J1043" s="15"/>
      <c r="K1043" s="15"/>
      <c r="L1043" s="15"/>
      <c r="M1043" s="15"/>
      <c r="N1043" s="15"/>
      <c r="O1043" s="15"/>
      <c r="P1043" s="15"/>
      <c r="Q1043" s="15"/>
      <c r="R1043" s="15"/>
      <c r="S1043" s="15"/>
      <c r="T1043" s="15"/>
      <c r="U1043" s="15"/>
      <c r="V1043" s="15"/>
      <c r="W1043" s="15"/>
      <c r="X1043" s="15"/>
      <c r="Y1043" s="15"/>
      <c r="Z1043" s="15"/>
      <c r="AA1043" s="15"/>
      <c r="AB1043" s="15"/>
      <c r="AC1043" s="15"/>
      <c r="AD1043" s="15"/>
      <c r="AE1043" s="15"/>
      <c r="AF1043" s="15"/>
      <c r="AG1043" s="15"/>
      <c r="AH1043" s="15"/>
    </row>
    <row r="1044" spans="1:34" ht="15.75" customHeight="1">
      <c r="A1044" s="15"/>
      <c r="B1044" s="15"/>
      <c r="C1044" s="15"/>
      <c r="D1044" s="15"/>
      <c r="E1044" s="15"/>
      <c r="F1044" s="15"/>
      <c r="G1044" s="102"/>
      <c r="H1044" s="103"/>
      <c r="I1044" s="15"/>
      <c r="J1044" s="15"/>
      <c r="K1044" s="15"/>
      <c r="L1044" s="15"/>
      <c r="M1044" s="15"/>
      <c r="N1044" s="15"/>
      <c r="O1044" s="15"/>
      <c r="P1044" s="15"/>
      <c r="Q1044" s="15"/>
      <c r="R1044" s="15"/>
      <c r="S1044" s="15"/>
      <c r="T1044" s="15"/>
      <c r="U1044" s="15"/>
      <c r="V1044" s="15"/>
      <c r="W1044" s="15"/>
      <c r="X1044" s="15"/>
      <c r="Y1044" s="15"/>
      <c r="Z1044" s="15"/>
      <c r="AA1044" s="15"/>
      <c r="AB1044" s="15"/>
      <c r="AC1044" s="15"/>
      <c r="AD1044" s="15"/>
      <c r="AE1044" s="15"/>
      <c r="AF1044" s="15"/>
      <c r="AG1044" s="15"/>
      <c r="AH1044" s="15"/>
    </row>
    <row r="1045" spans="1:34" ht="15.75" customHeight="1">
      <c r="A1045" s="15"/>
      <c r="B1045" s="15"/>
      <c r="C1045" s="15"/>
      <c r="D1045" s="15"/>
      <c r="E1045" s="15"/>
      <c r="F1045" s="15"/>
      <c r="G1045" s="102"/>
      <c r="H1045" s="103"/>
      <c r="I1045" s="15"/>
      <c r="J1045" s="15"/>
      <c r="K1045" s="15"/>
      <c r="L1045" s="15"/>
      <c r="M1045" s="15"/>
      <c r="N1045" s="15"/>
      <c r="O1045" s="15"/>
      <c r="P1045" s="15"/>
      <c r="Q1045" s="15"/>
      <c r="R1045" s="15"/>
      <c r="S1045" s="15"/>
      <c r="T1045" s="15"/>
      <c r="U1045" s="15"/>
      <c r="V1045" s="15"/>
      <c r="W1045" s="15"/>
      <c r="X1045" s="15"/>
      <c r="Y1045" s="15"/>
      <c r="Z1045" s="15"/>
      <c r="AA1045" s="15"/>
      <c r="AB1045" s="15"/>
      <c r="AC1045" s="15"/>
      <c r="AD1045" s="15"/>
      <c r="AE1045" s="15"/>
      <c r="AF1045" s="15"/>
      <c r="AG1045" s="15"/>
      <c r="AH1045" s="15"/>
    </row>
    <row r="1046" spans="1:34" ht="15.75" customHeight="1">
      <c r="A1046" s="15"/>
      <c r="B1046" s="15"/>
      <c r="C1046" s="15"/>
      <c r="D1046" s="15"/>
      <c r="E1046" s="15"/>
      <c r="F1046" s="15"/>
      <c r="G1046" s="102"/>
      <c r="H1046" s="103"/>
      <c r="I1046" s="15"/>
      <c r="J1046" s="15"/>
      <c r="K1046" s="15"/>
      <c r="L1046" s="15"/>
      <c r="M1046" s="15"/>
      <c r="N1046" s="15"/>
      <c r="O1046" s="15"/>
      <c r="P1046" s="15"/>
      <c r="Q1046" s="15"/>
      <c r="R1046" s="15"/>
      <c r="S1046" s="15"/>
      <c r="T1046" s="15"/>
      <c r="U1046" s="15"/>
      <c r="V1046" s="15"/>
      <c r="W1046" s="15"/>
      <c r="X1046" s="15"/>
      <c r="Y1046" s="15"/>
      <c r="Z1046" s="15"/>
      <c r="AA1046" s="15"/>
      <c r="AB1046" s="15"/>
      <c r="AC1046" s="15"/>
      <c r="AD1046" s="15"/>
      <c r="AE1046" s="15"/>
      <c r="AF1046" s="15"/>
      <c r="AG1046" s="15"/>
      <c r="AH1046" s="15"/>
    </row>
    <row r="1047" spans="1:34" ht="15.75" customHeight="1">
      <c r="A1047" s="15"/>
      <c r="B1047" s="15"/>
      <c r="C1047" s="15"/>
      <c r="D1047" s="15"/>
      <c r="E1047" s="15"/>
      <c r="F1047" s="15"/>
      <c r="G1047" s="102"/>
      <c r="H1047" s="103"/>
      <c r="I1047" s="15"/>
      <c r="J1047" s="15"/>
      <c r="K1047" s="15"/>
      <c r="L1047" s="15"/>
      <c r="M1047" s="15"/>
      <c r="N1047" s="15"/>
      <c r="O1047" s="15"/>
      <c r="P1047" s="15"/>
      <c r="Q1047" s="15"/>
      <c r="R1047" s="15"/>
      <c r="S1047" s="15"/>
      <c r="T1047" s="15"/>
      <c r="U1047" s="15"/>
      <c r="V1047" s="15"/>
      <c r="W1047" s="15"/>
      <c r="X1047" s="15"/>
      <c r="Y1047" s="15"/>
      <c r="Z1047" s="15"/>
      <c r="AA1047" s="15"/>
      <c r="AB1047" s="15"/>
      <c r="AC1047" s="15"/>
      <c r="AD1047" s="15"/>
      <c r="AE1047" s="15"/>
      <c r="AF1047" s="15"/>
      <c r="AG1047" s="15"/>
      <c r="AH1047" s="15"/>
    </row>
    <row r="1048" spans="1:34" ht="15.75" customHeight="1">
      <c r="Z1048" s="15"/>
      <c r="AA1048" s="15"/>
      <c r="AB1048" s="15"/>
      <c r="AC1048" s="15"/>
      <c r="AD1048" s="15"/>
      <c r="AE1048" s="15"/>
      <c r="AF1048" s="15"/>
      <c r="AG1048" s="15"/>
      <c r="AH1048" s="15"/>
    </row>
    <row r="1049" spans="1:34" ht="15.75" customHeight="1">
      <c r="Z1049" s="15"/>
      <c r="AA1049" s="15"/>
      <c r="AB1049" s="15"/>
      <c r="AC1049" s="15"/>
      <c r="AD1049" s="15"/>
      <c r="AE1049" s="15"/>
      <c r="AF1049" s="15"/>
      <c r="AG1049" s="15"/>
      <c r="AH1049" s="15"/>
    </row>
    <row r="1050" spans="1:34" ht="15.75" customHeight="1">
      <c r="AA1050" s="15"/>
      <c r="AB1050" s="15"/>
      <c r="AC1050" s="15"/>
      <c r="AD1050" s="15"/>
      <c r="AE1050" s="15"/>
      <c r="AF1050" s="15"/>
      <c r="AG1050" s="15"/>
      <c r="AH1050" s="15"/>
    </row>
  </sheetData>
  <hyperlinks>
    <hyperlink ref="I2" r:id="rId1" xr:uid="{00000000-0004-0000-0100-000000000000}"/>
    <hyperlink ref="O2" r:id="rId2" xr:uid="{00000000-0004-0000-0100-000001000000}"/>
    <hyperlink ref="I3" r:id="rId3" xr:uid="{00000000-0004-0000-0100-000002000000}"/>
    <hyperlink ref="O3" r:id="rId4" xr:uid="{00000000-0004-0000-0100-000003000000}"/>
    <hyperlink ref="I4" r:id="rId5" xr:uid="{00000000-0004-0000-0100-000004000000}"/>
    <hyperlink ref="O4" r:id="rId6" xr:uid="{00000000-0004-0000-0100-000005000000}"/>
    <hyperlink ref="I5" r:id="rId7" xr:uid="{00000000-0004-0000-0100-000006000000}"/>
    <hyperlink ref="O5" r:id="rId8" xr:uid="{00000000-0004-0000-0100-000007000000}"/>
    <hyperlink ref="I6" r:id="rId9" xr:uid="{00000000-0004-0000-0100-000008000000}"/>
    <hyperlink ref="O6" r:id="rId10" xr:uid="{00000000-0004-0000-0100-000009000000}"/>
    <hyperlink ref="I7" r:id="rId11" xr:uid="{00000000-0004-0000-0100-00000A000000}"/>
    <hyperlink ref="O7" r:id="rId12" xr:uid="{00000000-0004-0000-0100-00000B000000}"/>
    <hyperlink ref="I8" r:id="rId13" xr:uid="{00000000-0004-0000-0100-00000C000000}"/>
    <hyperlink ref="I9" r:id="rId14" xr:uid="{00000000-0004-0000-0100-00000D000000}"/>
    <hyperlink ref="O9" r:id="rId15" xr:uid="{00000000-0004-0000-0100-00000E000000}"/>
    <hyperlink ref="I10" r:id="rId16" xr:uid="{00000000-0004-0000-0100-00000F000000}"/>
    <hyperlink ref="O10" r:id="rId17" xr:uid="{00000000-0004-0000-0100-000010000000}"/>
    <hyperlink ref="I11" r:id="rId18" xr:uid="{00000000-0004-0000-0100-000011000000}"/>
    <hyperlink ref="O11" r:id="rId19" xr:uid="{00000000-0004-0000-0100-000012000000}"/>
    <hyperlink ref="I12" r:id="rId20" xr:uid="{00000000-0004-0000-0100-000013000000}"/>
    <hyperlink ref="O12" r:id="rId21" xr:uid="{00000000-0004-0000-0100-000014000000}"/>
    <hyperlink ref="I13" r:id="rId22" xr:uid="{00000000-0004-0000-0100-000015000000}"/>
    <hyperlink ref="O13" r:id="rId23" xr:uid="{00000000-0004-0000-0100-000016000000}"/>
    <hyperlink ref="I14" r:id="rId24" xr:uid="{00000000-0004-0000-0100-000017000000}"/>
    <hyperlink ref="O14" r:id="rId25" xr:uid="{00000000-0004-0000-0100-000018000000}"/>
    <hyperlink ref="I15" r:id="rId26" xr:uid="{00000000-0004-0000-0100-000019000000}"/>
    <hyperlink ref="O15" r:id="rId27" xr:uid="{00000000-0004-0000-0100-00001A000000}"/>
    <hyperlink ref="I16" r:id="rId28" xr:uid="{00000000-0004-0000-0100-00001B000000}"/>
    <hyperlink ref="O16" r:id="rId29" xr:uid="{00000000-0004-0000-0100-00001C000000}"/>
    <hyperlink ref="I17" r:id="rId30" xr:uid="{00000000-0004-0000-0100-00001D000000}"/>
    <hyperlink ref="O17" r:id="rId31" xr:uid="{00000000-0004-0000-0100-00001E000000}"/>
    <hyperlink ref="I18" r:id="rId32" xr:uid="{00000000-0004-0000-0100-00001F000000}"/>
    <hyperlink ref="K18" r:id="rId33" xr:uid="{00000000-0004-0000-0100-000020000000}"/>
    <hyperlink ref="O18" r:id="rId34" xr:uid="{00000000-0004-0000-0100-000021000000}"/>
    <hyperlink ref="I19" r:id="rId35" xr:uid="{00000000-0004-0000-0100-000022000000}"/>
    <hyperlink ref="O19" r:id="rId36" xr:uid="{00000000-0004-0000-0100-000023000000}"/>
    <hyperlink ref="I20" r:id="rId37" xr:uid="{00000000-0004-0000-0100-000024000000}"/>
    <hyperlink ref="O20" r:id="rId38" xr:uid="{00000000-0004-0000-0100-000025000000}"/>
    <hyperlink ref="I21" r:id="rId39" xr:uid="{00000000-0004-0000-0100-000026000000}"/>
    <hyperlink ref="K21" r:id="rId40" xr:uid="{00000000-0004-0000-0100-000027000000}"/>
    <hyperlink ref="O21" r:id="rId41" xr:uid="{00000000-0004-0000-0100-000028000000}"/>
    <hyperlink ref="I22" r:id="rId42" xr:uid="{00000000-0004-0000-0100-000029000000}"/>
    <hyperlink ref="O22" r:id="rId43" xr:uid="{00000000-0004-0000-0100-00002A000000}"/>
    <hyperlink ref="I23" r:id="rId44" xr:uid="{00000000-0004-0000-0100-00002B000000}"/>
    <hyperlink ref="O23" r:id="rId45" xr:uid="{00000000-0004-0000-0100-00002C000000}"/>
    <hyperlink ref="I24" r:id="rId46" xr:uid="{00000000-0004-0000-0100-00002D000000}"/>
    <hyperlink ref="O24" r:id="rId47" xr:uid="{00000000-0004-0000-0100-00002E000000}"/>
    <hyperlink ref="I25" r:id="rId48" xr:uid="{00000000-0004-0000-0100-00002F000000}"/>
    <hyperlink ref="O25" r:id="rId49" xr:uid="{00000000-0004-0000-0100-000030000000}"/>
    <hyperlink ref="I26" r:id="rId50" xr:uid="{00000000-0004-0000-0100-000031000000}"/>
    <hyperlink ref="O26" r:id="rId51" xr:uid="{00000000-0004-0000-0100-000032000000}"/>
    <hyperlink ref="I27" r:id="rId52" xr:uid="{00000000-0004-0000-0100-000033000000}"/>
    <hyperlink ref="O27" r:id="rId53" xr:uid="{00000000-0004-0000-0100-000034000000}"/>
    <hyperlink ref="I28" r:id="rId54" xr:uid="{00000000-0004-0000-0100-000035000000}"/>
    <hyperlink ref="O28" r:id="rId55" xr:uid="{00000000-0004-0000-0100-000036000000}"/>
    <hyperlink ref="I29" r:id="rId56" xr:uid="{00000000-0004-0000-0100-000039000000}"/>
    <hyperlink ref="O29" r:id="rId57" xr:uid="{00000000-0004-0000-0100-00003A000000}"/>
    <hyperlink ref="I30" r:id="rId58" xr:uid="{00000000-0004-0000-0100-00003B000000}"/>
    <hyperlink ref="O30" r:id="rId59" xr:uid="{00000000-0004-0000-0100-00003C000000}"/>
    <hyperlink ref="I31" r:id="rId60" xr:uid="{00000000-0004-0000-0100-00003D000000}"/>
    <hyperlink ref="O31" r:id="rId61" xr:uid="{00000000-0004-0000-0100-00003E000000}"/>
    <hyperlink ref="I32" r:id="rId62" xr:uid="{00000000-0004-0000-0100-00003F000000}"/>
    <hyperlink ref="O32" r:id="rId63" xr:uid="{00000000-0004-0000-0100-000040000000}"/>
    <hyperlink ref="I33" r:id="rId64" xr:uid="{00000000-0004-0000-0100-000041000000}"/>
    <hyperlink ref="O33" r:id="rId65" xr:uid="{00000000-0004-0000-0100-000042000000}"/>
    <hyperlink ref="I34" r:id="rId66" xr:uid="{00000000-0004-0000-0100-000043000000}"/>
    <hyperlink ref="O34" r:id="rId67" xr:uid="{00000000-0004-0000-0100-000044000000}"/>
    <hyperlink ref="I35" r:id="rId68" xr:uid="{00000000-0004-0000-0100-000045000000}"/>
    <hyperlink ref="O35" r:id="rId69" xr:uid="{00000000-0004-0000-0100-000046000000}"/>
    <hyperlink ref="I36" r:id="rId70" xr:uid="{00000000-0004-0000-0100-000047000000}"/>
    <hyperlink ref="O36" r:id="rId71" xr:uid="{00000000-0004-0000-0100-000048000000}"/>
    <hyperlink ref="I37" r:id="rId72" xr:uid="{00000000-0004-0000-0100-000049000000}"/>
    <hyperlink ref="O37" r:id="rId73" xr:uid="{00000000-0004-0000-0100-00004A000000}"/>
    <hyperlink ref="I38" r:id="rId74" xr:uid="{00000000-0004-0000-0100-00004B000000}"/>
    <hyperlink ref="O38" r:id="rId75" xr:uid="{00000000-0004-0000-0100-00004C000000}"/>
    <hyperlink ref="I39" r:id="rId76" xr:uid="{00000000-0004-0000-0100-00004D000000}"/>
    <hyperlink ref="O39" r:id="rId77" xr:uid="{00000000-0004-0000-0100-00004E000000}"/>
    <hyperlink ref="I40" r:id="rId78" xr:uid="{00000000-0004-0000-0100-00004F000000}"/>
    <hyperlink ref="O40" r:id="rId79" xr:uid="{00000000-0004-0000-0100-000050000000}"/>
    <hyperlink ref="I41" r:id="rId80" xr:uid="{00000000-0004-0000-0100-000051000000}"/>
    <hyperlink ref="O41" r:id="rId81" xr:uid="{00000000-0004-0000-0100-000052000000}"/>
    <hyperlink ref="I42" r:id="rId82" xr:uid="{00000000-0004-0000-0100-000053000000}"/>
    <hyperlink ref="O42" r:id="rId83" xr:uid="{00000000-0004-0000-0100-000054000000}"/>
    <hyperlink ref="I43" r:id="rId84" xr:uid="{00000000-0004-0000-0100-000055000000}"/>
    <hyperlink ref="O43" r:id="rId85" xr:uid="{00000000-0004-0000-0100-000056000000}"/>
    <hyperlink ref="I44" r:id="rId86" xr:uid="{00000000-0004-0000-0100-000057000000}"/>
    <hyperlink ref="O44" r:id="rId87" xr:uid="{00000000-0004-0000-0100-000058000000}"/>
    <hyperlink ref="I45" r:id="rId88" xr:uid="{00000000-0004-0000-0100-000059000000}"/>
    <hyperlink ref="O45" r:id="rId89" xr:uid="{00000000-0004-0000-0100-00005A000000}"/>
    <hyperlink ref="I46" r:id="rId90" xr:uid="{00000000-0004-0000-0100-00005B000000}"/>
    <hyperlink ref="O46" r:id="rId91" xr:uid="{00000000-0004-0000-0100-00005C000000}"/>
    <hyperlink ref="I47" r:id="rId92" xr:uid="{00000000-0004-0000-0100-00005D000000}"/>
    <hyperlink ref="O47" r:id="rId93" xr:uid="{00000000-0004-0000-0100-00005E000000}"/>
    <hyperlink ref="I48" r:id="rId94" xr:uid="{00000000-0004-0000-0100-00005F000000}"/>
    <hyperlink ref="O48" r:id="rId95" xr:uid="{00000000-0004-0000-0100-000060000000}"/>
    <hyperlink ref="I49" r:id="rId96" xr:uid="{00000000-0004-0000-0100-000061000000}"/>
    <hyperlink ref="O49" r:id="rId97" xr:uid="{00000000-0004-0000-0100-000062000000}"/>
    <hyperlink ref="I50" r:id="rId98" xr:uid="{00000000-0004-0000-0100-000063000000}"/>
    <hyperlink ref="O50" r:id="rId99" xr:uid="{00000000-0004-0000-0100-000064000000}"/>
    <hyperlink ref="I51" r:id="rId100" xr:uid="{00000000-0004-0000-0100-000065000000}"/>
    <hyperlink ref="O51" r:id="rId101" xr:uid="{00000000-0004-0000-0100-000066000000}"/>
    <hyperlink ref="I52" r:id="rId102" xr:uid="{00000000-0004-0000-0100-000067000000}"/>
    <hyperlink ref="O52" r:id="rId103" xr:uid="{00000000-0004-0000-0100-000068000000}"/>
    <hyperlink ref="I53" r:id="rId104" xr:uid="{00000000-0004-0000-0100-000069000000}"/>
    <hyperlink ref="O53" r:id="rId105" xr:uid="{00000000-0004-0000-0100-00006A000000}"/>
    <hyperlink ref="I54" r:id="rId106" xr:uid="{00000000-0004-0000-0100-00006B000000}"/>
    <hyperlink ref="O54" r:id="rId107" xr:uid="{00000000-0004-0000-0100-00006C000000}"/>
    <hyperlink ref="I55" r:id="rId108" xr:uid="{00000000-0004-0000-0100-00006D000000}"/>
    <hyperlink ref="O55" r:id="rId109" xr:uid="{00000000-0004-0000-0100-00006E000000}"/>
    <hyperlink ref="I56" r:id="rId110" xr:uid="{00000000-0004-0000-0100-00006F000000}"/>
    <hyperlink ref="O56" r:id="rId111" xr:uid="{00000000-0004-0000-0100-000070000000}"/>
    <hyperlink ref="I57" r:id="rId112" xr:uid="{00000000-0004-0000-0100-000071000000}"/>
    <hyperlink ref="O57" r:id="rId113" xr:uid="{00000000-0004-0000-0100-000072000000}"/>
    <hyperlink ref="I58" r:id="rId114" xr:uid="{00000000-0004-0000-0100-000073000000}"/>
    <hyperlink ref="O58" r:id="rId115" xr:uid="{00000000-0004-0000-0100-000074000000}"/>
    <hyperlink ref="I59" r:id="rId116" xr:uid="{00000000-0004-0000-0100-000075000000}"/>
    <hyperlink ref="O59" r:id="rId117" xr:uid="{00000000-0004-0000-0100-000076000000}"/>
    <hyperlink ref="I60" r:id="rId118" xr:uid="{00000000-0004-0000-0100-000077000000}"/>
    <hyperlink ref="O60" r:id="rId119" xr:uid="{00000000-0004-0000-0100-000078000000}"/>
    <hyperlink ref="I61" r:id="rId120" xr:uid="{00000000-0004-0000-0100-000079000000}"/>
    <hyperlink ref="O61" r:id="rId121" xr:uid="{00000000-0004-0000-0100-00007A000000}"/>
    <hyperlink ref="I62" r:id="rId122" xr:uid="{00000000-0004-0000-0100-00007B000000}"/>
    <hyperlink ref="O62" r:id="rId123" xr:uid="{00000000-0004-0000-0100-00007C000000}"/>
    <hyperlink ref="I63" r:id="rId124" xr:uid="{00000000-0004-0000-0100-00007D000000}"/>
    <hyperlink ref="O63" r:id="rId125" xr:uid="{00000000-0004-0000-0100-00007E000000}"/>
    <hyperlink ref="I64" r:id="rId126" xr:uid="{00000000-0004-0000-0100-00007F000000}"/>
    <hyperlink ref="O64" r:id="rId127" xr:uid="{00000000-0004-0000-0100-000080000000}"/>
    <hyperlink ref="I65" r:id="rId128" xr:uid="{00000000-0004-0000-0100-000081000000}"/>
    <hyperlink ref="O65" r:id="rId129" xr:uid="{00000000-0004-0000-0100-000082000000}"/>
    <hyperlink ref="I66" r:id="rId130" xr:uid="{00000000-0004-0000-0100-000083000000}"/>
    <hyperlink ref="O66" r:id="rId131" xr:uid="{00000000-0004-0000-0100-000084000000}"/>
    <hyperlink ref="I67" r:id="rId132" xr:uid="{00000000-0004-0000-0100-000085000000}"/>
    <hyperlink ref="O67" r:id="rId133" xr:uid="{00000000-0004-0000-0100-000086000000}"/>
    <hyperlink ref="I68" r:id="rId134" xr:uid="{00000000-0004-0000-0100-000087000000}"/>
    <hyperlink ref="O68" r:id="rId135" xr:uid="{00000000-0004-0000-0100-000088000000}"/>
    <hyperlink ref="I69" r:id="rId136" xr:uid="{00000000-0004-0000-0100-000089000000}"/>
    <hyperlink ref="O69" r:id="rId137" xr:uid="{00000000-0004-0000-0100-00008A000000}"/>
    <hyperlink ref="I70" r:id="rId138" xr:uid="{00000000-0004-0000-0100-00008B000000}"/>
    <hyperlink ref="O70" r:id="rId139" xr:uid="{00000000-0004-0000-0100-00008C000000}"/>
    <hyperlink ref="I71" r:id="rId140" xr:uid="{00000000-0004-0000-0100-00008D000000}"/>
    <hyperlink ref="O71" r:id="rId141" xr:uid="{00000000-0004-0000-0100-00008E000000}"/>
    <hyperlink ref="I72" r:id="rId142" xr:uid="{00000000-0004-0000-0100-00008F000000}"/>
    <hyperlink ref="O72" r:id="rId143" xr:uid="{00000000-0004-0000-0100-000090000000}"/>
    <hyperlink ref="I73" r:id="rId144" xr:uid="{00000000-0004-0000-0100-000091000000}"/>
    <hyperlink ref="O73" r:id="rId145" xr:uid="{00000000-0004-0000-0100-000092000000}"/>
    <hyperlink ref="I74" r:id="rId146" xr:uid="{00000000-0004-0000-0100-000093000000}"/>
    <hyperlink ref="O74" r:id="rId147" xr:uid="{00000000-0004-0000-0100-000094000000}"/>
    <hyperlink ref="I75" r:id="rId148" xr:uid="{00000000-0004-0000-0100-000095000000}"/>
    <hyperlink ref="O75" r:id="rId149" xr:uid="{00000000-0004-0000-0100-000096000000}"/>
    <hyperlink ref="I76" r:id="rId150" xr:uid="{00000000-0004-0000-0100-000097000000}"/>
    <hyperlink ref="O76" r:id="rId151" xr:uid="{00000000-0004-0000-0100-000098000000}"/>
    <hyperlink ref="I77" r:id="rId152" xr:uid="{00000000-0004-0000-0100-000099000000}"/>
    <hyperlink ref="O77" r:id="rId153" xr:uid="{00000000-0004-0000-0100-00009A000000}"/>
    <hyperlink ref="I78" r:id="rId154" xr:uid="{00000000-0004-0000-0100-00009B000000}"/>
    <hyperlink ref="O78" r:id="rId155" xr:uid="{00000000-0004-0000-0100-00009C000000}"/>
    <hyperlink ref="I79" r:id="rId156" xr:uid="{00000000-0004-0000-0100-00009D000000}"/>
    <hyperlink ref="O79" r:id="rId157" xr:uid="{00000000-0004-0000-0100-00009E000000}"/>
    <hyperlink ref="I80" r:id="rId158" xr:uid="{00000000-0004-0000-0100-00009F000000}"/>
    <hyperlink ref="O80" r:id="rId159" xr:uid="{00000000-0004-0000-0100-0000A0000000}"/>
    <hyperlink ref="I81" r:id="rId160" xr:uid="{00000000-0004-0000-0100-0000A3000000}"/>
    <hyperlink ref="O81" r:id="rId161" xr:uid="{00000000-0004-0000-0100-0000A4000000}"/>
    <hyperlink ref="I82" r:id="rId162" xr:uid="{00000000-0004-0000-0100-0000A5000000}"/>
    <hyperlink ref="O82" r:id="rId163" xr:uid="{00000000-0004-0000-0100-0000A6000000}"/>
    <hyperlink ref="I83" r:id="rId164" xr:uid="{00000000-0004-0000-0100-0000A7000000}"/>
    <hyperlink ref="O83" r:id="rId165" xr:uid="{00000000-0004-0000-0100-0000A8000000}"/>
    <hyperlink ref="I84" r:id="rId166" xr:uid="{00000000-0004-0000-0100-0000A9000000}"/>
    <hyperlink ref="O84" r:id="rId167" xr:uid="{00000000-0004-0000-0100-0000AA000000}"/>
    <hyperlink ref="I85" r:id="rId168" xr:uid="{00000000-0004-0000-0100-0000AB000000}"/>
    <hyperlink ref="O85" r:id="rId169" xr:uid="{00000000-0004-0000-0100-0000AC000000}"/>
    <hyperlink ref="I86" r:id="rId170" xr:uid="{00000000-0004-0000-0100-0000AD000000}"/>
    <hyperlink ref="O86" r:id="rId171" xr:uid="{00000000-0004-0000-0100-0000AE000000}"/>
    <hyperlink ref="I87" r:id="rId172" xr:uid="{00000000-0004-0000-0100-0000AF000000}"/>
    <hyperlink ref="O87" r:id="rId173" xr:uid="{00000000-0004-0000-0100-0000B0000000}"/>
    <hyperlink ref="I88" r:id="rId174" xr:uid="{00000000-0004-0000-0100-0000B1000000}"/>
    <hyperlink ref="O88" r:id="rId175" xr:uid="{00000000-0004-0000-0100-0000B2000000}"/>
    <hyperlink ref="I89" r:id="rId176" xr:uid="{00000000-0004-0000-0100-0000B3000000}"/>
    <hyperlink ref="O89" r:id="rId177" xr:uid="{00000000-0004-0000-0100-0000B4000000}"/>
    <hyperlink ref="I90" r:id="rId178" xr:uid="{00000000-0004-0000-0100-0000B5000000}"/>
    <hyperlink ref="O90" r:id="rId179" xr:uid="{00000000-0004-0000-0100-0000B6000000}"/>
    <hyperlink ref="I91" r:id="rId180" xr:uid="{00000000-0004-0000-0100-0000B7000000}"/>
    <hyperlink ref="I92" r:id="rId181" xr:uid="{00000000-0004-0000-0100-0000B8000000}"/>
    <hyperlink ref="I93" r:id="rId182" xr:uid="{00000000-0004-0000-0100-0000B9000000}"/>
    <hyperlink ref="I94" r:id="rId183" xr:uid="{00000000-0004-0000-0100-0000BA000000}"/>
    <hyperlink ref="I95" r:id="rId184" xr:uid="{00000000-0004-0000-0100-0000BB000000}"/>
    <hyperlink ref="I96" r:id="rId185" xr:uid="{00000000-0004-0000-0100-0000BC000000}"/>
    <hyperlink ref="I97" r:id="rId186" xr:uid="{00000000-0004-0000-0100-0000BD000000}"/>
    <hyperlink ref="O97" r:id="rId187" xr:uid="{00000000-0004-0000-0100-0000BE000000}"/>
    <hyperlink ref="I98" r:id="rId188" xr:uid="{00000000-0004-0000-0100-0000BF000000}"/>
    <hyperlink ref="O98" r:id="rId189" xr:uid="{00000000-0004-0000-0100-0000C0000000}"/>
    <hyperlink ref="I99" r:id="rId190" xr:uid="{00000000-0004-0000-0100-0000C1000000}"/>
    <hyperlink ref="O99" r:id="rId191" xr:uid="{00000000-0004-0000-0100-0000C2000000}"/>
    <hyperlink ref="I100" r:id="rId192" xr:uid="{00000000-0004-0000-0100-0000C3000000}"/>
    <hyperlink ref="O100" r:id="rId193" xr:uid="{00000000-0004-0000-0100-0000C4000000}"/>
    <hyperlink ref="I101" r:id="rId194" xr:uid="{00000000-0004-0000-0100-0000C7000000}"/>
    <hyperlink ref="I102" r:id="rId195" xr:uid="{00000000-0004-0000-0100-0000C8000000}"/>
    <hyperlink ref="I103" r:id="rId196" xr:uid="{00000000-0004-0000-0100-0000C9000000}"/>
    <hyperlink ref="I104" r:id="rId197" xr:uid="{00000000-0004-0000-0100-0000CA000000}"/>
    <hyperlink ref="I105" r:id="rId198" xr:uid="{00000000-0004-0000-0100-0000CD000000}"/>
    <hyperlink ref="O105" r:id="rId199" xr:uid="{00000000-0004-0000-0100-0000CE000000}"/>
    <hyperlink ref="I106" r:id="rId200" xr:uid="{00000000-0004-0000-0100-0000D1000000}"/>
    <hyperlink ref="O106" r:id="rId201" xr:uid="{00000000-0004-0000-0100-0000D2000000}"/>
    <hyperlink ref="I107" r:id="rId202" xr:uid="{00000000-0004-0000-0100-0000D3000000}"/>
    <hyperlink ref="O107" r:id="rId203" xr:uid="{00000000-0004-0000-0100-0000D4000000}"/>
    <hyperlink ref="I108" r:id="rId204" xr:uid="{00000000-0004-0000-0100-0000D7000000}"/>
    <hyperlink ref="O108" r:id="rId205" xr:uid="{00000000-0004-0000-0100-0000D8000000}"/>
    <hyperlink ref="I109" r:id="rId206" xr:uid="{00000000-0004-0000-0100-0000D9000000}"/>
    <hyperlink ref="O109" r:id="rId207" xr:uid="{00000000-0004-0000-0100-0000DA000000}"/>
    <hyperlink ref="I110" r:id="rId208" xr:uid="{00000000-0004-0000-0100-0000DD000000}"/>
    <hyperlink ref="O110" r:id="rId209" xr:uid="{00000000-0004-0000-0100-0000DE000000}"/>
    <hyperlink ref="I111" r:id="rId210" xr:uid="{00000000-0004-0000-0100-0000DF000000}"/>
    <hyperlink ref="O111" r:id="rId211" xr:uid="{00000000-0004-0000-0100-0000E0000000}"/>
    <hyperlink ref="I112" r:id="rId212" xr:uid="{00000000-0004-0000-0100-0000E1000000}"/>
    <hyperlink ref="O112" r:id="rId213" xr:uid="{00000000-0004-0000-0100-0000E2000000}"/>
    <hyperlink ref="I113" r:id="rId214" xr:uid="{00000000-0004-0000-0100-0000E3000000}"/>
    <hyperlink ref="O113" r:id="rId215" xr:uid="{00000000-0004-0000-0100-0000E4000000}"/>
    <hyperlink ref="I114" r:id="rId216" xr:uid="{00000000-0004-0000-0100-0000E5000000}"/>
    <hyperlink ref="O114" r:id="rId217" xr:uid="{00000000-0004-0000-0100-0000E6000000}"/>
    <hyperlink ref="I115" r:id="rId218" xr:uid="{00000000-0004-0000-0100-0000E7000000}"/>
    <hyperlink ref="O115" r:id="rId219" xr:uid="{00000000-0004-0000-0100-0000E8000000}"/>
    <hyperlink ref="I116" r:id="rId220" xr:uid="{00000000-0004-0000-0100-0000E9000000}"/>
    <hyperlink ref="O116" r:id="rId221" xr:uid="{00000000-0004-0000-0100-0000EA000000}"/>
    <hyperlink ref="I117" r:id="rId222" xr:uid="{00000000-0004-0000-0100-0000EB000000}"/>
    <hyperlink ref="O117" r:id="rId223" xr:uid="{00000000-0004-0000-0100-0000EC000000}"/>
    <hyperlink ref="I118" r:id="rId224" xr:uid="{00000000-0004-0000-0100-0000F1000000}"/>
    <hyperlink ref="O118" r:id="rId225" xr:uid="{00000000-0004-0000-0100-0000F2000000}"/>
    <hyperlink ref="I119" r:id="rId226" xr:uid="{00000000-0004-0000-0100-0000F3000000}"/>
    <hyperlink ref="O119" r:id="rId227" xr:uid="{00000000-0004-0000-0100-0000F4000000}"/>
    <hyperlink ref="I120" r:id="rId228" xr:uid="{00000000-0004-0000-0100-0000F5000000}"/>
    <hyperlink ref="O120" r:id="rId229" xr:uid="{00000000-0004-0000-0100-0000F6000000}"/>
    <hyperlink ref="I121" r:id="rId230" xr:uid="{00000000-0004-0000-0100-0000F7000000}"/>
    <hyperlink ref="O121" r:id="rId231" xr:uid="{00000000-0004-0000-0100-0000F8000000}"/>
    <hyperlink ref="I122" r:id="rId232" xr:uid="{00000000-0004-0000-0100-0000F9000000}"/>
    <hyperlink ref="O122" r:id="rId233" xr:uid="{00000000-0004-0000-0100-0000FA000000}"/>
    <hyperlink ref="I123" r:id="rId234" xr:uid="{00000000-0004-0000-0100-0000FB000000}"/>
    <hyperlink ref="O123" r:id="rId235" xr:uid="{00000000-0004-0000-0100-0000FC000000}"/>
    <hyperlink ref="I124" r:id="rId236" xr:uid="{00000000-0004-0000-0100-0000FD000000}"/>
    <hyperlink ref="J124" r:id="rId237" xr:uid="{00000000-0004-0000-0100-0000FE000000}"/>
    <hyperlink ref="I125" r:id="rId238" xr:uid="{00000000-0004-0000-0100-0000FF000000}"/>
    <hyperlink ref="O125" r:id="rId239" xr:uid="{00000000-0004-0000-0100-000000010000}"/>
    <hyperlink ref="I126" r:id="rId240" xr:uid="{00000000-0004-0000-0100-000001010000}"/>
    <hyperlink ref="O126" r:id="rId241" xr:uid="{00000000-0004-0000-0100-000002010000}"/>
    <hyperlink ref="I127" r:id="rId242" xr:uid="{00000000-0004-0000-0100-000003010000}"/>
    <hyperlink ref="O127" r:id="rId243" xr:uid="{00000000-0004-0000-0100-000004010000}"/>
    <hyperlink ref="I128" r:id="rId244" xr:uid="{00000000-0004-0000-0100-000005010000}"/>
    <hyperlink ref="I129" r:id="rId245" xr:uid="{00000000-0004-0000-0100-000006010000}"/>
    <hyperlink ref="O129" r:id="rId246" xr:uid="{00000000-0004-0000-0100-000007010000}"/>
    <hyperlink ref="I130" r:id="rId247" xr:uid="{00000000-0004-0000-0100-000008010000}"/>
    <hyperlink ref="O130" r:id="rId248" xr:uid="{00000000-0004-0000-0100-000009010000}"/>
    <hyperlink ref="I131" r:id="rId249" xr:uid="{00000000-0004-0000-0100-00000A010000}"/>
    <hyperlink ref="O131" r:id="rId250" xr:uid="{00000000-0004-0000-0100-00000B010000}"/>
    <hyperlink ref="I132" r:id="rId251" xr:uid="{00000000-0004-0000-0100-00000C010000}"/>
    <hyperlink ref="O132" r:id="rId252" xr:uid="{00000000-0004-0000-0100-00000D010000}"/>
    <hyperlink ref="I133" r:id="rId253" xr:uid="{00000000-0004-0000-0100-00000E010000}"/>
    <hyperlink ref="O133" r:id="rId254" xr:uid="{00000000-0004-0000-0100-00000F010000}"/>
    <hyperlink ref="I134" r:id="rId255" xr:uid="{00000000-0004-0000-0100-000010010000}"/>
    <hyperlink ref="O134" r:id="rId256" xr:uid="{00000000-0004-0000-0100-000011010000}"/>
    <hyperlink ref="I135" r:id="rId257" xr:uid="{00000000-0004-0000-0100-000012010000}"/>
    <hyperlink ref="O135" r:id="rId258" xr:uid="{00000000-0004-0000-0100-000013010000}"/>
    <hyperlink ref="I136" r:id="rId259" xr:uid="{00000000-0004-0000-0100-000016010000}"/>
    <hyperlink ref="O136" r:id="rId260" xr:uid="{00000000-0004-0000-0100-000017010000}"/>
    <hyperlink ref="I137" r:id="rId261" xr:uid="{00000000-0004-0000-0100-000018010000}"/>
    <hyperlink ref="O137" r:id="rId262" xr:uid="{00000000-0004-0000-0100-000019010000}"/>
    <hyperlink ref="I138" r:id="rId263" xr:uid="{00000000-0004-0000-0100-00001A010000}"/>
    <hyperlink ref="O138" r:id="rId264" xr:uid="{00000000-0004-0000-0100-00001B010000}"/>
    <hyperlink ref="I139" r:id="rId265" xr:uid="{00000000-0004-0000-0100-00001C010000}"/>
    <hyperlink ref="O139" r:id="rId266" xr:uid="{00000000-0004-0000-0100-00001D010000}"/>
    <hyperlink ref="I140" r:id="rId267" xr:uid="{00000000-0004-0000-0100-00001E010000}"/>
    <hyperlink ref="O140" r:id="rId268" xr:uid="{00000000-0004-0000-0100-00001F010000}"/>
    <hyperlink ref="I141" r:id="rId269" xr:uid="{00000000-0004-0000-0100-000020010000}"/>
    <hyperlink ref="O141" r:id="rId270" xr:uid="{00000000-0004-0000-0100-000021010000}"/>
    <hyperlink ref="I142" r:id="rId271" xr:uid="{00000000-0004-0000-0100-000022010000}"/>
    <hyperlink ref="O142" r:id="rId272" xr:uid="{00000000-0004-0000-0100-000023010000}"/>
    <hyperlink ref="I143" r:id="rId273" xr:uid="{00000000-0004-0000-0100-000026010000}"/>
    <hyperlink ref="O143" r:id="rId274" xr:uid="{00000000-0004-0000-0100-000027010000}"/>
    <hyperlink ref="I144" r:id="rId275" xr:uid="{00000000-0004-0000-0100-000028010000}"/>
    <hyperlink ref="O144" r:id="rId276" xr:uid="{00000000-0004-0000-0100-000029010000}"/>
    <hyperlink ref="I145" r:id="rId277" xr:uid="{00000000-0004-0000-0100-00002A010000}"/>
    <hyperlink ref="O145" r:id="rId278" xr:uid="{00000000-0004-0000-0100-00002B010000}"/>
    <hyperlink ref="I146" r:id="rId279" xr:uid="{00000000-0004-0000-0100-00002E010000}"/>
    <hyperlink ref="O146" r:id="rId280" xr:uid="{00000000-0004-0000-0100-00002F010000}"/>
    <hyperlink ref="I147" r:id="rId281" xr:uid="{00000000-0004-0000-0100-000030010000}"/>
    <hyperlink ref="O147" r:id="rId282" xr:uid="{00000000-0004-0000-0100-000031010000}"/>
    <hyperlink ref="I148" r:id="rId283" xr:uid="{00000000-0004-0000-0100-000032010000}"/>
    <hyperlink ref="O148" r:id="rId284" xr:uid="{00000000-0004-0000-0100-000033010000}"/>
    <hyperlink ref="I149" r:id="rId285" xr:uid="{00000000-0004-0000-0100-000034010000}"/>
    <hyperlink ref="O149" r:id="rId286" xr:uid="{00000000-0004-0000-0100-000035010000}"/>
    <hyperlink ref="I150" r:id="rId287" xr:uid="{00000000-0004-0000-0100-000036010000}"/>
    <hyperlink ref="O150" r:id="rId288" xr:uid="{00000000-0004-0000-0100-000037010000}"/>
    <hyperlink ref="I151" r:id="rId289" xr:uid="{00000000-0004-0000-0100-000038010000}"/>
    <hyperlink ref="O151" r:id="rId290" xr:uid="{00000000-0004-0000-0100-000039010000}"/>
    <hyperlink ref="I152" r:id="rId291" xr:uid="{00000000-0004-0000-0100-00003E010000}"/>
    <hyperlink ref="O152" r:id="rId292" xr:uid="{00000000-0004-0000-0100-00003F010000}"/>
    <hyperlink ref="I153" r:id="rId293" xr:uid="{00000000-0004-0000-0100-000040010000}"/>
    <hyperlink ref="O153" r:id="rId294" xr:uid="{00000000-0004-0000-0100-000041010000}"/>
    <hyperlink ref="I154" r:id="rId295" xr:uid="{00000000-0004-0000-0100-000042010000}"/>
    <hyperlink ref="O154" r:id="rId296" xr:uid="{00000000-0004-0000-0100-000043010000}"/>
    <hyperlink ref="I168" r:id="rId297" xr:uid="{00000000-0004-0000-0100-000044010000}"/>
    <hyperlink ref="O168" r:id="rId298" xr:uid="{00000000-0004-0000-0100-000045010000}"/>
    <hyperlink ref="I169" r:id="rId299" xr:uid="{00000000-0004-0000-0100-000046010000}"/>
    <hyperlink ref="O169" r:id="rId300" xr:uid="{00000000-0004-0000-0100-000047010000}"/>
    <hyperlink ref="I170" r:id="rId301" xr:uid="{00000000-0004-0000-0100-000048010000}"/>
    <hyperlink ref="O170" r:id="rId302" xr:uid="{00000000-0004-0000-0100-000049010000}"/>
    <hyperlink ref="I171" r:id="rId303" xr:uid="{00000000-0004-0000-0100-00004A010000}"/>
    <hyperlink ref="O171" r:id="rId304" xr:uid="{00000000-0004-0000-0100-00004B010000}"/>
    <hyperlink ref="I172" r:id="rId305" xr:uid="{00000000-0004-0000-0100-00004C010000}"/>
    <hyperlink ref="O172" r:id="rId306" xr:uid="{00000000-0004-0000-0100-00004D010000}"/>
    <hyperlink ref="I173" r:id="rId307" xr:uid="{00000000-0004-0000-0100-00004E010000}"/>
    <hyperlink ref="O173" r:id="rId308" xr:uid="{00000000-0004-0000-0100-00004F010000}"/>
    <hyperlink ref="I174" r:id="rId309" xr:uid="{00000000-0004-0000-0100-000050010000}"/>
    <hyperlink ref="O174" r:id="rId310" xr:uid="{00000000-0004-0000-0100-000051010000}"/>
    <hyperlink ref="I175" r:id="rId311" xr:uid="{00000000-0004-0000-0100-000052010000}"/>
    <hyperlink ref="O175" r:id="rId312" xr:uid="{00000000-0004-0000-0100-000053010000}"/>
    <hyperlink ref="I176" r:id="rId313" xr:uid="{00000000-0004-0000-0100-000054010000}"/>
    <hyperlink ref="O176" r:id="rId314" xr:uid="{00000000-0004-0000-0100-000055010000}"/>
    <hyperlink ref="I177" r:id="rId315" xr:uid="{00000000-0004-0000-0100-000056010000}"/>
    <hyperlink ref="O177" r:id="rId316" xr:uid="{00000000-0004-0000-0100-000057010000}"/>
    <hyperlink ref="I178" r:id="rId317" xr:uid="{00000000-0004-0000-0100-000058010000}"/>
    <hyperlink ref="O178" r:id="rId318" xr:uid="{00000000-0004-0000-0100-000059010000}"/>
    <hyperlink ref="I179" r:id="rId319" xr:uid="{00000000-0004-0000-0100-00005A010000}"/>
    <hyperlink ref="O179" r:id="rId320" xr:uid="{00000000-0004-0000-0100-00005B010000}"/>
    <hyperlink ref="I180" r:id="rId321" xr:uid="{00000000-0004-0000-0100-00005C010000}"/>
    <hyperlink ref="O180" r:id="rId322" xr:uid="{00000000-0004-0000-0100-00005D010000}"/>
    <hyperlink ref="I181" r:id="rId323" xr:uid="{00000000-0004-0000-0100-00005E010000}"/>
    <hyperlink ref="I182" r:id="rId324" xr:uid="{00000000-0004-0000-0100-00005F010000}"/>
    <hyperlink ref="O182" r:id="rId325" xr:uid="{00000000-0004-0000-0100-000060010000}"/>
    <hyperlink ref="I183" r:id="rId326" xr:uid="{00000000-0004-0000-0100-000061010000}"/>
    <hyperlink ref="O183" r:id="rId327" xr:uid="{00000000-0004-0000-0100-000062010000}"/>
    <hyperlink ref="I184" r:id="rId328" xr:uid="{00000000-0004-0000-0100-000063010000}"/>
    <hyperlink ref="O184" r:id="rId329" xr:uid="{00000000-0004-0000-0100-000064010000}"/>
    <hyperlink ref="I185" r:id="rId330" xr:uid="{00000000-0004-0000-0100-000065010000}"/>
    <hyperlink ref="O185" r:id="rId331" xr:uid="{00000000-0004-0000-0100-000066010000}"/>
    <hyperlink ref="I186" r:id="rId332" xr:uid="{00000000-0004-0000-0100-000067010000}"/>
    <hyperlink ref="I187" r:id="rId333" xr:uid="{00000000-0004-0000-0100-00006A010000}"/>
    <hyperlink ref="O187" r:id="rId334" xr:uid="{00000000-0004-0000-0100-00006B010000}"/>
    <hyperlink ref="I188" r:id="rId335" xr:uid="{00000000-0004-0000-0100-00006C010000}"/>
    <hyperlink ref="O188" r:id="rId336" xr:uid="{00000000-0004-0000-0100-00006D010000}"/>
    <hyperlink ref="I190" r:id="rId337" xr:uid="{00000000-0004-0000-0100-00006F010000}"/>
    <hyperlink ref="O190" r:id="rId338" xr:uid="{00000000-0004-0000-0100-000070010000}"/>
    <hyperlink ref="I191" r:id="rId339" xr:uid="{00000000-0004-0000-0100-000071010000}"/>
    <hyperlink ref="O191" r:id="rId340" xr:uid="{00000000-0004-0000-0100-000072010000}"/>
    <hyperlink ref="I192" r:id="rId341" xr:uid="{00000000-0004-0000-0100-000073010000}"/>
    <hyperlink ref="O192" r:id="rId342" xr:uid="{00000000-0004-0000-0100-000074010000}"/>
    <hyperlink ref="X192" r:id="rId343" xr:uid="{00000000-0004-0000-0100-000075010000}"/>
    <hyperlink ref="I193" r:id="rId344" xr:uid="{00000000-0004-0000-0100-000076010000}"/>
    <hyperlink ref="O193" r:id="rId345" xr:uid="{00000000-0004-0000-0100-000077010000}"/>
    <hyperlink ref="I194" r:id="rId346" xr:uid="{00000000-0004-0000-0100-000078010000}"/>
    <hyperlink ref="I195" r:id="rId347" xr:uid="{00000000-0004-0000-0100-000079010000}"/>
    <hyperlink ref="I196" r:id="rId348" xr:uid="{00000000-0004-0000-0100-00007A010000}"/>
    <hyperlink ref="I197" r:id="rId349" xr:uid="{00000000-0004-0000-0100-00007B010000}"/>
    <hyperlink ref="I198" r:id="rId350" xr:uid="{00000000-0004-0000-0100-00007C010000}"/>
    <hyperlink ref="I199" r:id="rId351" xr:uid="{00000000-0004-0000-0100-00007E010000}"/>
    <hyperlink ref="I200" r:id="rId352" xr:uid="{00000000-0004-0000-0100-000080010000}"/>
  </hyperlinks>
  <pageMargins left="0.7" right="0.7" top="0.75" bottom="0.75" header="0" footer="0"/>
  <pageSetup orientation="landscape"/>
  <legacyDrawing r:id="rId35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840"/>
  <sheetViews>
    <sheetView zoomScale="120" zoomScaleNormal="120" workbookViewId="0">
      <pane xSplit="1" ySplit="1" topLeftCell="B55" activePane="bottomRight" state="frozen"/>
      <selection pane="topRight" activeCell="B1" sqref="B1"/>
      <selection pane="bottomLeft" activeCell="A2" sqref="A2"/>
      <selection pane="bottomRight" activeCell="P1" sqref="P1:X1"/>
    </sheetView>
  </sheetViews>
  <sheetFormatPr baseColWidth="10" defaultColWidth="11.1640625" defaultRowHeight="15" customHeight="1"/>
  <cols>
    <col min="1" max="1" width="38.5" customWidth="1"/>
    <col min="2" max="2" width="14.6640625" customWidth="1"/>
    <col min="3" max="3" width="53.83203125" customWidth="1"/>
    <col min="4" max="4" width="14" customWidth="1"/>
    <col min="5" max="5" width="15.1640625" customWidth="1"/>
    <col min="6" max="6" width="14.83203125" customWidth="1"/>
    <col min="7" max="7" width="13.6640625" customWidth="1"/>
    <col min="8" max="8" width="18.5" customWidth="1"/>
    <col min="9" max="9" width="32.1640625" customWidth="1"/>
    <col min="10" max="10" width="13.33203125" customWidth="1"/>
    <col min="11" max="11" width="52.1640625" customWidth="1"/>
    <col min="12" max="12" width="10.83203125" customWidth="1"/>
    <col min="13" max="13" width="36.83203125" customWidth="1"/>
    <col min="14" max="14" width="25.6640625" customWidth="1"/>
    <col min="15" max="15" width="42.1640625" customWidth="1"/>
  </cols>
  <sheetData>
    <row r="1" spans="1:35" ht="61" thickBot="1">
      <c r="A1" s="266" t="s">
        <v>1257</v>
      </c>
      <c r="B1" s="266" t="s">
        <v>1258</v>
      </c>
      <c r="C1" s="266" t="s">
        <v>1259</v>
      </c>
      <c r="D1" s="267" t="s">
        <v>63</v>
      </c>
      <c r="E1" s="267" t="s">
        <v>64</v>
      </c>
      <c r="F1" s="268" t="s">
        <v>65</v>
      </c>
      <c r="G1" s="269" t="s">
        <v>1260</v>
      </c>
      <c r="H1" s="270" t="s">
        <v>1261</v>
      </c>
      <c r="I1" s="266" t="s">
        <v>68</v>
      </c>
      <c r="J1" s="266" t="s">
        <v>1262</v>
      </c>
      <c r="K1" s="266" t="s">
        <v>70</v>
      </c>
      <c r="L1" s="271" t="s">
        <v>71</v>
      </c>
      <c r="M1" s="271" t="s">
        <v>72</v>
      </c>
      <c r="N1" s="271" t="s">
        <v>73</v>
      </c>
      <c r="O1" s="271" t="s">
        <v>74</v>
      </c>
      <c r="P1" s="272" t="s">
        <v>1263</v>
      </c>
      <c r="Q1" s="272" t="s">
        <v>1264</v>
      </c>
      <c r="R1" s="273" t="s">
        <v>77</v>
      </c>
      <c r="S1" s="273" t="s">
        <v>78</v>
      </c>
      <c r="T1" s="272" t="s">
        <v>80</v>
      </c>
      <c r="U1" s="272" t="s">
        <v>81</v>
      </c>
      <c r="V1" s="272" t="s">
        <v>82</v>
      </c>
      <c r="W1" s="272"/>
      <c r="X1" s="241"/>
      <c r="Y1" s="241"/>
      <c r="Z1" s="104"/>
      <c r="AA1" s="104"/>
      <c r="AB1" s="104"/>
      <c r="AC1" s="104"/>
      <c r="AD1" s="104"/>
      <c r="AE1" s="104"/>
      <c r="AF1" s="104"/>
      <c r="AG1" s="104"/>
      <c r="AH1" s="104"/>
      <c r="AI1" s="104"/>
    </row>
    <row r="2" spans="1:35" ht="16">
      <c r="A2" s="128" t="s">
        <v>1265</v>
      </c>
      <c r="B2" s="173">
        <v>2009</v>
      </c>
      <c r="C2" s="176" t="s">
        <v>195</v>
      </c>
      <c r="D2" s="198" t="str">
        <f>IF(G2&lt;1,0, IF(G2&lt;=Banding!C$2,"C1",IF(G2&lt;=Banding!C$3,"C2",IF(G2&lt;=Banding!C$4,"C3",IF(G2&lt;=Banding!C$5,"C4",IF(G2&lt;=Banding!C$6,"C5",FALSE()))))))</f>
        <v>C2</v>
      </c>
      <c r="E2" s="199">
        <f>VLOOKUP(D2,Banding!W$2:X$17,2,)</f>
        <v>7000</v>
      </c>
      <c r="F2" s="274">
        <v>45950</v>
      </c>
      <c r="G2" s="275">
        <v>15</v>
      </c>
      <c r="H2" s="193" t="s">
        <v>85</v>
      </c>
      <c r="I2" s="187" t="s">
        <v>1266</v>
      </c>
      <c r="J2" s="176" t="s">
        <v>1267</v>
      </c>
      <c r="K2" s="176" t="s">
        <v>1268</v>
      </c>
      <c r="L2" s="176" t="s">
        <v>1269</v>
      </c>
      <c r="M2" s="176" t="s">
        <v>90</v>
      </c>
      <c r="N2" s="176" t="s">
        <v>1270</v>
      </c>
      <c r="O2" s="276" t="s">
        <v>202</v>
      </c>
      <c r="P2" s="176"/>
      <c r="Q2" s="176"/>
      <c r="R2" s="176"/>
      <c r="S2" s="176"/>
      <c r="T2" s="176" t="s">
        <v>92</v>
      </c>
      <c r="U2" s="176" t="s">
        <v>210</v>
      </c>
      <c r="V2" s="176" t="s">
        <v>1271</v>
      </c>
      <c r="W2" s="176"/>
      <c r="X2" s="176"/>
      <c r="Y2" s="176"/>
    </row>
    <row r="3" spans="1:35" ht="16.5" customHeight="1">
      <c r="A3" s="158" t="s">
        <v>1272</v>
      </c>
      <c r="B3" s="173">
        <v>2019</v>
      </c>
      <c r="C3" s="176" t="s">
        <v>484</v>
      </c>
      <c r="D3" s="198" t="str">
        <f>IF(G3&lt;1,0, IF(G3&lt;=Banding!C$2,"C1",IF(G3&lt;=Banding!C$3,"C2",IF(G3&lt;=Banding!C$4,"C3",IF(G3&lt;=Banding!C$5,"C4",IF(G3&lt;=Banding!C$6,"C5",FALSE()))))))</f>
        <v>C2</v>
      </c>
      <c r="E3" s="199">
        <f>VLOOKUP(D3,Banding!W$2:X$17,2,)</f>
        <v>7000</v>
      </c>
      <c r="F3" s="176">
        <v>25</v>
      </c>
      <c r="G3" s="275">
        <f t="shared" ref="G3:G8" si="0">F3</f>
        <v>25</v>
      </c>
      <c r="H3" s="193" t="s">
        <v>85</v>
      </c>
      <c r="I3" s="202" t="s">
        <v>1273</v>
      </c>
      <c r="J3" s="158" t="s">
        <v>1274</v>
      </c>
      <c r="K3" s="158" t="s">
        <v>1275</v>
      </c>
      <c r="L3" s="158" t="s">
        <v>1269</v>
      </c>
      <c r="M3" s="158" t="s">
        <v>488</v>
      </c>
      <c r="N3" s="158" t="s">
        <v>1276</v>
      </c>
      <c r="O3" s="165" t="s">
        <v>490</v>
      </c>
      <c r="P3" s="176"/>
      <c r="Q3" s="158"/>
      <c r="R3" s="158"/>
      <c r="S3" s="158"/>
      <c r="T3" s="158" t="s">
        <v>92</v>
      </c>
      <c r="U3" s="158" t="s">
        <v>491</v>
      </c>
      <c r="V3" s="176" t="s">
        <v>1271</v>
      </c>
      <c r="W3" s="158"/>
      <c r="X3" s="158"/>
      <c r="Y3" s="158"/>
      <c r="Z3" s="80"/>
      <c r="AA3" s="80"/>
      <c r="AB3" s="80"/>
      <c r="AC3" s="80"/>
      <c r="AD3" s="80"/>
      <c r="AE3" s="80"/>
      <c r="AF3" s="80"/>
      <c r="AG3" s="80"/>
      <c r="AH3" s="80"/>
      <c r="AI3" s="80"/>
    </row>
    <row r="4" spans="1:35" ht="16">
      <c r="A4" s="264" t="s">
        <v>1277</v>
      </c>
      <c r="B4" s="173">
        <v>2025</v>
      </c>
      <c r="C4" s="176" t="s">
        <v>484</v>
      </c>
      <c r="D4" s="198" t="str">
        <f>IF(G4&lt;1,0, IF(G4&lt;=Banding!C$2,"C1",IF(G4&lt;=Banding!C$3,"C2",IF(G4&lt;=Banding!C$4,"C3",IF(G4&lt;=Banding!C$5,"C4",IF(G4&lt;=Banding!C$6,"C5",FALSE()))))))</f>
        <v>C2</v>
      </c>
      <c r="E4" s="199">
        <f>VLOOKUP(D4,Banding!W$2:X$17,2,)</f>
        <v>7000</v>
      </c>
      <c r="F4" s="176">
        <v>25</v>
      </c>
      <c r="G4" s="275">
        <f t="shared" si="0"/>
        <v>25</v>
      </c>
      <c r="H4" s="277" t="s">
        <v>95</v>
      </c>
      <c r="I4" s="262" t="s">
        <v>1278</v>
      </c>
      <c r="J4" s="231" t="s">
        <v>1278</v>
      </c>
      <c r="K4" s="262" t="s">
        <v>1278</v>
      </c>
      <c r="L4" s="158" t="s">
        <v>1269</v>
      </c>
      <c r="M4" s="158" t="s">
        <v>488</v>
      </c>
      <c r="N4" s="176" t="s">
        <v>1279</v>
      </c>
      <c r="O4" s="176" t="s">
        <v>1278</v>
      </c>
      <c r="P4" s="176"/>
      <c r="Q4" s="176"/>
      <c r="R4" s="176"/>
      <c r="S4" s="176"/>
      <c r="T4" s="176"/>
      <c r="U4" s="176"/>
      <c r="V4" s="176"/>
      <c r="W4" s="176"/>
      <c r="X4" s="176"/>
      <c r="Y4" s="176"/>
    </row>
    <row r="5" spans="1:35" ht="15.75" customHeight="1">
      <c r="A5" s="263" t="s">
        <v>1285</v>
      </c>
      <c r="B5" s="278" t="s">
        <v>1286</v>
      </c>
      <c r="C5" s="176" t="s">
        <v>1287</v>
      </c>
      <c r="D5" s="198" t="str">
        <f>IF(G5&lt;1,0, IF(G5&lt;=Banding!C$2,"C1",IF(G5&lt;=Banding!C$3,"C2",IF(G5&lt;=Banding!C$4,"C3",IF(G5&lt;=Banding!C$5,"C4",IF(G5&lt;=Banding!C$6,"C5",FALSE()))))))</f>
        <v>C2</v>
      </c>
      <c r="E5" s="199">
        <f>VLOOKUP(D5,Banding!W$2:X$17,2,)</f>
        <v>7000</v>
      </c>
      <c r="F5" s="176">
        <v>18</v>
      </c>
      <c r="G5" s="275">
        <f t="shared" si="0"/>
        <v>18</v>
      </c>
      <c r="H5" s="193" t="s">
        <v>85</v>
      </c>
      <c r="I5" s="279" t="s">
        <v>1288</v>
      </c>
      <c r="J5" s="263" t="s">
        <v>1289</v>
      </c>
      <c r="K5" s="176" t="s">
        <v>2140</v>
      </c>
      <c r="L5" s="263" t="s">
        <v>560</v>
      </c>
      <c r="M5" s="176" t="s">
        <v>1291</v>
      </c>
      <c r="N5" s="263" t="s">
        <v>1292</v>
      </c>
      <c r="O5" s="263" t="s">
        <v>1288</v>
      </c>
      <c r="P5" s="176"/>
      <c r="Q5" s="176"/>
      <c r="R5" s="176"/>
      <c r="S5" s="176"/>
      <c r="T5" s="176" t="s">
        <v>92</v>
      </c>
      <c r="U5" s="176" t="s">
        <v>751</v>
      </c>
      <c r="V5" s="176" t="s">
        <v>1271</v>
      </c>
      <c r="W5" s="176"/>
      <c r="X5" s="176"/>
      <c r="Y5" s="176"/>
    </row>
    <row r="6" spans="1:35" ht="15.75" customHeight="1">
      <c r="A6" s="263" t="s">
        <v>1293</v>
      </c>
      <c r="B6" s="278" t="s">
        <v>1294</v>
      </c>
      <c r="C6" s="263" t="s">
        <v>1192</v>
      </c>
      <c r="D6" s="198" t="str">
        <f>IF(G6&lt;1,0, IF(G6&lt;=Banding!C$2,"C1",IF(G6&lt;=Banding!C$3,"C2",IF(G6&lt;=Banding!C$4,"C3",IF(G6&lt;=Banding!C$5,"C4",IF(G6&lt;=Banding!C$6,"C5",FALSE()))))))</f>
        <v>C4</v>
      </c>
      <c r="E6" s="199">
        <f>VLOOKUP(D6,Banding!W$2:X$17,2,)</f>
        <v>12500</v>
      </c>
      <c r="F6" s="176">
        <v>54</v>
      </c>
      <c r="G6" s="275">
        <f t="shared" si="0"/>
        <v>54</v>
      </c>
      <c r="H6" s="193" t="s">
        <v>85</v>
      </c>
      <c r="I6" s="263" t="s">
        <v>1295</v>
      </c>
      <c r="J6" s="263" t="s">
        <v>1296</v>
      </c>
      <c r="K6" s="242" t="s">
        <v>1290</v>
      </c>
      <c r="L6" s="263" t="s">
        <v>560</v>
      </c>
      <c r="M6" s="263" t="s">
        <v>1192</v>
      </c>
      <c r="N6" s="263" t="s">
        <v>1297</v>
      </c>
      <c r="O6" s="263" t="s">
        <v>1295</v>
      </c>
      <c r="P6" s="176"/>
      <c r="Q6" s="176"/>
      <c r="R6" s="176"/>
      <c r="S6" s="176"/>
      <c r="T6" s="176" t="s">
        <v>92</v>
      </c>
      <c r="U6" s="176" t="s">
        <v>751</v>
      </c>
      <c r="V6" s="176" t="s">
        <v>1271</v>
      </c>
      <c r="W6" s="176"/>
      <c r="X6" s="176"/>
      <c r="Y6" s="176"/>
    </row>
    <row r="7" spans="1:35" ht="15.75" customHeight="1">
      <c r="A7" s="280" t="s">
        <v>1298</v>
      </c>
      <c r="B7" s="278" t="s">
        <v>1299</v>
      </c>
      <c r="C7" s="263" t="s">
        <v>1300</v>
      </c>
      <c r="D7" s="198" t="str">
        <f>IF(G7&lt;1,0, IF(G7&lt;=Banding!C$2,"C1",IF(G7&lt;=Banding!C$3,"C2",IF(G7&lt;=Banding!C$4,"C3",IF(G7&lt;=Banding!C$5,"C4",IF(G7&lt;=Banding!C$6,"C5",FALSE()))))))</f>
        <v>C1</v>
      </c>
      <c r="E7" s="199">
        <f>VLOOKUP(D7,Banding!W$2:X$17,2,)</f>
        <v>5000</v>
      </c>
      <c r="F7" s="176">
        <v>10</v>
      </c>
      <c r="G7" s="275">
        <f t="shared" si="0"/>
        <v>10</v>
      </c>
      <c r="H7" s="193" t="s">
        <v>85</v>
      </c>
      <c r="I7" s="279" t="s">
        <v>1301</v>
      </c>
      <c r="J7" s="263" t="s">
        <v>1302</v>
      </c>
      <c r="K7" s="242"/>
      <c r="L7" s="263" t="s">
        <v>560</v>
      </c>
      <c r="M7" s="263" t="s">
        <v>1300</v>
      </c>
      <c r="N7" s="263" t="s">
        <v>1292</v>
      </c>
      <c r="O7" s="263" t="s">
        <v>1301</v>
      </c>
      <c r="P7" s="176"/>
      <c r="Q7" s="176"/>
      <c r="R7" s="176"/>
      <c r="S7" s="176"/>
      <c r="T7" s="176" t="s">
        <v>111</v>
      </c>
      <c r="U7" s="176" t="s">
        <v>210</v>
      </c>
      <c r="V7" s="176" t="s">
        <v>1271</v>
      </c>
      <c r="W7" s="176"/>
      <c r="X7" s="176"/>
      <c r="Y7" s="176"/>
    </row>
    <row r="8" spans="1:35" ht="15.75" customHeight="1">
      <c r="A8" s="280" t="s">
        <v>1303</v>
      </c>
      <c r="B8" s="278" t="s">
        <v>1304</v>
      </c>
      <c r="C8" s="263" t="s">
        <v>1305</v>
      </c>
      <c r="D8" s="198" t="str">
        <f>IF(G8&lt;1,0, IF(G8&lt;=Banding!C$2,"C1",IF(G8&lt;=Banding!C$3,"C2",IF(G8&lt;=Banding!C$4,"C3",IF(G8&lt;=Banding!C$5,"C4",IF(G8&lt;=Banding!C$6,"C5",FALSE()))))))</f>
        <v>C1</v>
      </c>
      <c r="E8" s="199">
        <f>VLOOKUP(D8,Banding!W$2:X$17,2,)</f>
        <v>5000</v>
      </c>
      <c r="F8" s="176">
        <v>5</v>
      </c>
      <c r="G8" s="275">
        <f t="shared" si="0"/>
        <v>5</v>
      </c>
      <c r="H8" s="193" t="s">
        <v>85</v>
      </c>
      <c r="I8" s="279" t="s">
        <v>1306</v>
      </c>
      <c r="J8" s="263" t="s">
        <v>1307</v>
      </c>
      <c r="K8" s="242" t="s">
        <v>1290</v>
      </c>
      <c r="L8" s="263" t="s">
        <v>560</v>
      </c>
      <c r="M8" s="263" t="s">
        <v>1305</v>
      </c>
      <c r="N8" s="263" t="s">
        <v>1297</v>
      </c>
      <c r="O8" s="263" t="s">
        <v>1306</v>
      </c>
      <c r="P8" s="176"/>
      <c r="Q8" s="176"/>
      <c r="R8" s="176"/>
      <c r="S8" s="176"/>
      <c r="T8" s="176" t="s">
        <v>92</v>
      </c>
      <c r="U8" s="176" t="s">
        <v>210</v>
      </c>
      <c r="V8" s="176" t="s">
        <v>1271</v>
      </c>
      <c r="W8" s="176"/>
      <c r="X8" s="176"/>
      <c r="Y8" s="176"/>
    </row>
    <row r="9" spans="1:35" ht="17.25" customHeight="1">
      <c r="A9" s="230" t="s">
        <v>1312</v>
      </c>
      <c r="B9" s="173">
        <v>2019</v>
      </c>
      <c r="C9" s="176" t="s">
        <v>1300</v>
      </c>
      <c r="D9" s="198"/>
      <c r="E9" s="199"/>
      <c r="F9" s="176"/>
      <c r="G9" s="275">
        <v>20</v>
      </c>
      <c r="H9" s="245" t="s">
        <v>85</v>
      </c>
      <c r="I9" s="187" t="s">
        <v>1313</v>
      </c>
      <c r="J9" s="176" t="s">
        <v>1314</v>
      </c>
      <c r="K9" s="242"/>
      <c r="L9" s="176"/>
      <c r="M9" s="176"/>
      <c r="N9" s="176" t="s">
        <v>1315</v>
      </c>
      <c r="O9" s="176"/>
      <c r="P9" s="176"/>
      <c r="Q9" s="176"/>
      <c r="R9" s="176"/>
      <c r="S9" s="176"/>
      <c r="T9" s="176" t="s">
        <v>92</v>
      </c>
      <c r="U9" s="176" t="s">
        <v>1316</v>
      </c>
      <c r="V9" s="176" t="s">
        <v>1271</v>
      </c>
      <c r="W9" s="176"/>
      <c r="X9" s="176"/>
      <c r="Y9" s="176"/>
    </row>
    <row r="10" spans="1:35" ht="15.75" customHeight="1">
      <c r="A10" s="230" t="s">
        <v>1317</v>
      </c>
      <c r="B10" s="230">
        <v>2019</v>
      </c>
      <c r="C10" s="230" t="s">
        <v>1318</v>
      </c>
      <c r="D10" s="198" t="str">
        <f>IF(G10&lt;1,0, IF(G10&lt;=Banding!C$2,"C1",IF(G10&lt;=Banding!C$3,"C2",IF(G10&lt;=Banding!C$4,"C3",IF(G10&lt;=Banding!C$5,"C4",IF(G10&lt;=Banding!C$6,"C5",FALSE()))))))</f>
        <v>C1</v>
      </c>
      <c r="E10" s="199">
        <f>VLOOKUP(D10,Banding!W$2:X$17,2,)</f>
        <v>5000</v>
      </c>
      <c r="F10" s="176">
        <v>7</v>
      </c>
      <c r="G10" s="243">
        <v>7</v>
      </c>
      <c r="H10" s="193" t="s">
        <v>85</v>
      </c>
      <c r="I10" s="194" t="s">
        <v>1319</v>
      </c>
      <c r="J10" s="176" t="s">
        <v>1320</v>
      </c>
      <c r="K10" s="176"/>
      <c r="L10" s="176" t="s">
        <v>89</v>
      </c>
      <c r="M10" s="176" t="s">
        <v>1321</v>
      </c>
      <c r="N10" s="176" t="s">
        <v>1322</v>
      </c>
      <c r="O10" s="176"/>
      <c r="P10" s="176">
        <v>3.1</v>
      </c>
      <c r="Q10" s="176"/>
      <c r="R10" s="176"/>
      <c r="S10" s="176"/>
      <c r="T10" s="176" t="s">
        <v>92</v>
      </c>
      <c r="U10" s="176" t="s">
        <v>210</v>
      </c>
      <c r="V10" s="176" t="s">
        <v>1271</v>
      </c>
      <c r="W10" s="176"/>
      <c r="X10" s="176"/>
      <c r="Y10" s="176"/>
    </row>
    <row r="11" spans="1:35" ht="15.75" customHeight="1">
      <c r="A11" s="230" t="s">
        <v>1323</v>
      </c>
      <c r="B11" s="230"/>
      <c r="C11" s="230" t="s">
        <v>1318</v>
      </c>
      <c r="D11" s="281" t="str">
        <f>IF(G11&lt;1,0, IF(G11&lt;=Banding!C$2,"C1",IF(G11&lt;=Banding!C$3,"C2",IF(G11&lt;=Banding!C$4,"C3",IF(G11&lt;=Banding!C$5,"C4",IF(G11&lt;=Banding!C$6,"C5",FALSE()))))))</f>
        <v>C2</v>
      </c>
      <c r="E11" s="282">
        <f>VLOOKUP(D11,Banding!W$2:X$17,2,)</f>
        <v>7000</v>
      </c>
      <c r="F11" s="230"/>
      <c r="G11" s="275">
        <v>20</v>
      </c>
      <c r="H11" s="244" t="s">
        <v>85</v>
      </c>
      <c r="I11" s="230"/>
      <c r="J11" s="176" t="s">
        <v>1324</v>
      </c>
      <c r="K11" s="230"/>
      <c r="L11" s="230"/>
      <c r="M11" s="230"/>
      <c r="N11" s="230"/>
      <c r="O11" s="230"/>
      <c r="P11" s="230"/>
      <c r="Q11" s="230"/>
      <c r="R11" s="230"/>
      <c r="S11" s="230"/>
      <c r="T11" s="230" t="s">
        <v>92</v>
      </c>
      <c r="U11" s="230" t="s">
        <v>193</v>
      </c>
      <c r="V11" s="230"/>
      <c r="W11" s="230"/>
      <c r="X11" s="230"/>
      <c r="Y11" s="230"/>
      <c r="Z11" s="114"/>
      <c r="AA11" s="114"/>
      <c r="AB11" s="114"/>
      <c r="AC11" s="114"/>
      <c r="AD11" s="114"/>
      <c r="AE11" s="114"/>
      <c r="AF11" s="114"/>
      <c r="AG11" s="114"/>
      <c r="AH11" s="114"/>
      <c r="AI11" s="114"/>
    </row>
    <row r="12" spans="1:35" ht="15.75" customHeight="1">
      <c r="A12" s="230" t="s">
        <v>1334</v>
      </c>
      <c r="B12" s="230">
        <v>1887</v>
      </c>
      <c r="C12" s="230" t="s">
        <v>1318</v>
      </c>
      <c r="D12" s="198" t="str">
        <f>IF(G12&lt;1,0, IF(G12&lt;=Banding!C$2,"C1",IF(G12&lt;=Banding!C$3,"C2",IF(G12&lt;=Banding!C$4,"C3",IF(G12&lt;=Banding!C$5,"C4",IF(G12&lt;=Banding!C$6,"C5",FALSE()))))))</f>
        <v>C3</v>
      </c>
      <c r="E12" s="199">
        <f>VLOOKUP(D12,Banding!W$2:X$17,2,)</f>
        <v>9350</v>
      </c>
      <c r="F12" s="176" t="s">
        <v>1335</v>
      </c>
      <c r="G12" s="243">
        <v>37</v>
      </c>
      <c r="H12" s="193" t="s">
        <v>85</v>
      </c>
      <c r="I12" s="194" t="s">
        <v>1336</v>
      </c>
      <c r="J12" s="176" t="s">
        <v>1337</v>
      </c>
      <c r="K12" s="176"/>
      <c r="L12" s="176" t="s">
        <v>1338</v>
      </c>
      <c r="M12" s="176" t="s">
        <v>1339</v>
      </c>
      <c r="N12" s="176"/>
      <c r="O12" s="194" t="s">
        <v>1340</v>
      </c>
      <c r="P12" s="176"/>
      <c r="Q12" s="176"/>
      <c r="R12" s="176"/>
      <c r="S12" s="176"/>
      <c r="T12" s="176" t="s">
        <v>92</v>
      </c>
      <c r="U12" s="176" t="s">
        <v>193</v>
      </c>
      <c r="V12" s="176" t="s">
        <v>1271</v>
      </c>
      <c r="W12" s="176"/>
      <c r="X12" s="176"/>
      <c r="Y12" s="176"/>
    </row>
    <row r="13" spans="1:35" ht="14.25" customHeight="1">
      <c r="A13" s="230" t="s">
        <v>1341</v>
      </c>
      <c r="B13" s="230">
        <v>1990</v>
      </c>
      <c r="C13" s="230" t="s">
        <v>1318</v>
      </c>
      <c r="D13" s="198" t="str">
        <f>IF(G13&lt;1,0, IF(G13&lt;=Banding!C$2,"C1",IF(G13&lt;=Banding!C$3,"C2",IF(G13&lt;=Banding!C$4,"C3",IF(G13&lt;=Banding!C$5,"C4",IF(G13&lt;=Banding!C$6,"C5",FALSE()))))))</f>
        <v>C4</v>
      </c>
      <c r="E13" s="199">
        <f>VLOOKUP(D13,Banding!W$2:X$17,2,)</f>
        <v>12500</v>
      </c>
      <c r="F13" s="176">
        <v>75</v>
      </c>
      <c r="G13" s="243">
        <v>75</v>
      </c>
      <c r="H13" s="193" t="s">
        <v>85</v>
      </c>
      <c r="I13" s="194" t="s">
        <v>1342</v>
      </c>
      <c r="J13" s="175" t="s">
        <v>1343</v>
      </c>
      <c r="K13" s="176"/>
      <c r="L13" s="176" t="s">
        <v>89</v>
      </c>
      <c r="M13" s="176" t="s">
        <v>1344</v>
      </c>
      <c r="N13" s="176" t="s">
        <v>1330</v>
      </c>
      <c r="O13" s="194" t="s">
        <v>1345</v>
      </c>
      <c r="P13" s="176">
        <v>0.8</v>
      </c>
      <c r="Q13" s="176">
        <v>0.49</v>
      </c>
      <c r="R13" s="176"/>
      <c r="S13" s="176"/>
      <c r="T13" s="176" t="s">
        <v>1346</v>
      </c>
      <c r="U13" s="176" t="s">
        <v>210</v>
      </c>
      <c r="V13" s="176" t="s">
        <v>1271</v>
      </c>
      <c r="W13" s="176"/>
      <c r="X13" s="176"/>
      <c r="Y13" s="176"/>
    </row>
    <row r="14" spans="1:35" ht="15.75" customHeight="1">
      <c r="A14" s="230" t="s">
        <v>1352</v>
      </c>
      <c r="B14" s="230">
        <v>1998</v>
      </c>
      <c r="C14" s="230" t="s">
        <v>1318</v>
      </c>
      <c r="D14" s="198" t="str">
        <f>IF(G14&lt;1,0, IF(G14&lt;=Banding!C$2,"C1",IF(G14&lt;=Banding!C$3,"C2",IF(G14&lt;=Banding!C$4,"C3",IF(G14&lt;=Banding!C$5,"C4",IF(G14&lt;=Banding!C$6,"C5",FALSE()))))))</f>
        <v>C3</v>
      </c>
      <c r="E14" s="199">
        <f>VLOOKUP(D14,Banding!W$2:X$17,2,)</f>
        <v>9350</v>
      </c>
      <c r="F14" s="176" t="s">
        <v>1353</v>
      </c>
      <c r="G14" s="176">
        <v>40</v>
      </c>
      <c r="H14" s="245" t="s">
        <v>85</v>
      </c>
      <c r="I14" s="194" t="s">
        <v>1354</v>
      </c>
      <c r="J14" s="176" t="s">
        <v>1355</v>
      </c>
      <c r="K14" s="176"/>
      <c r="L14" s="176" t="s">
        <v>89</v>
      </c>
      <c r="M14" s="283" t="s">
        <v>1356</v>
      </c>
      <c r="N14" s="176" t="s">
        <v>1330</v>
      </c>
      <c r="O14" s="176" t="s">
        <v>1357</v>
      </c>
      <c r="P14" s="176">
        <v>1.1000000000000001</v>
      </c>
      <c r="Q14" s="176">
        <v>0.3</v>
      </c>
      <c r="R14" s="176"/>
      <c r="S14" s="176"/>
      <c r="T14" s="176" t="s">
        <v>92</v>
      </c>
      <c r="U14" s="176" t="s">
        <v>1358</v>
      </c>
      <c r="V14" s="176" t="s">
        <v>1271</v>
      </c>
      <c r="W14" s="176"/>
      <c r="X14" s="176"/>
      <c r="Y14" s="176"/>
    </row>
    <row r="15" spans="1:35" ht="15.75" customHeight="1">
      <c r="A15" s="230" t="s">
        <v>1359</v>
      </c>
      <c r="B15" s="230">
        <v>1996</v>
      </c>
      <c r="C15" s="230" t="s">
        <v>1318</v>
      </c>
      <c r="D15" s="198" t="str">
        <f>IF(G15&lt;1,0, IF(G15&lt;=Banding!C$2,"C1",IF(G15&lt;=Banding!C$3,"C2",IF(G15&lt;=Banding!C$4,"C3",IF(G15&lt;=Banding!C$5,"C4",IF(G15&lt;=Banding!C$6,"C5",FALSE()))))))</f>
        <v>C4</v>
      </c>
      <c r="E15" s="199">
        <f>VLOOKUP(D15,Banding!W$2:X$17,2,)</f>
        <v>12500</v>
      </c>
      <c r="F15" s="176">
        <v>70</v>
      </c>
      <c r="G15" s="243">
        <v>70</v>
      </c>
      <c r="H15" s="193" t="s">
        <v>85</v>
      </c>
      <c r="I15" s="194" t="s">
        <v>1360</v>
      </c>
      <c r="J15" s="176" t="s">
        <v>1361</v>
      </c>
      <c r="K15" s="176"/>
      <c r="L15" s="176" t="s">
        <v>89</v>
      </c>
      <c r="M15" s="176" t="s">
        <v>1362</v>
      </c>
      <c r="N15" s="176" t="s">
        <v>1330</v>
      </c>
      <c r="O15" s="195" t="s">
        <v>1363</v>
      </c>
      <c r="P15" s="176">
        <v>0.9</v>
      </c>
      <c r="Q15" s="176">
        <v>0.6</v>
      </c>
      <c r="R15" s="176"/>
      <c r="S15" s="176"/>
      <c r="T15" s="176" t="s">
        <v>92</v>
      </c>
      <c r="U15" s="176" t="s">
        <v>210</v>
      </c>
      <c r="V15" s="176" t="s">
        <v>1271</v>
      </c>
      <c r="W15" s="176"/>
      <c r="X15" s="176"/>
      <c r="Y15" s="176"/>
    </row>
    <row r="16" spans="1:35" ht="15.75" customHeight="1">
      <c r="A16" s="230" t="s">
        <v>1364</v>
      </c>
      <c r="B16" s="230">
        <v>1994</v>
      </c>
      <c r="C16" s="230" t="s">
        <v>1318</v>
      </c>
      <c r="D16" s="198" t="str">
        <f>IF(G16&lt;1,0, IF(G16&lt;=Banding!C$2,"C1",IF(G16&lt;=Banding!C$3,"C2",IF(G16&lt;=Banding!C$4,"C3",IF(G16&lt;=Banding!C$5,"C4",IF(G16&lt;=Banding!C$6,"C5",FALSE()))))))</f>
        <v>C2</v>
      </c>
      <c r="E16" s="199">
        <f>VLOOKUP(D16,Banding!W$2:X$17,2,)</f>
        <v>7000</v>
      </c>
      <c r="F16" s="176"/>
      <c r="G16" s="275">
        <v>20</v>
      </c>
      <c r="H16" s="193" t="s">
        <v>85</v>
      </c>
      <c r="I16" s="194" t="s">
        <v>1365</v>
      </c>
      <c r="J16" s="176" t="s">
        <v>1366</v>
      </c>
      <c r="K16" s="176"/>
      <c r="L16" s="176" t="s">
        <v>89</v>
      </c>
      <c r="M16" s="176" t="s">
        <v>1367</v>
      </c>
      <c r="N16" s="176" t="s">
        <v>1330</v>
      </c>
      <c r="O16" s="176" t="s">
        <v>1368</v>
      </c>
      <c r="P16" s="176">
        <v>1.3</v>
      </c>
      <c r="Q16" s="176">
        <v>0.7</v>
      </c>
      <c r="R16" s="176"/>
      <c r="S16" s="176"/>
      <c r="T16" s="176" t="s">
        <v>92</v>
      </c>
      <c r="U16" s="176" t="s">
        <v>210</v>
      </c>
      <c r="V16" s="176" t="s">
        <v>1271</v>
      </c>
      <c r="W16" s="176"/>
      <c r="X16" s="176"/>
      <c r="Y16" s="176"/>
    </row>
    <row r="17" spans="1:25" ht="15.75" customHeight="1">
      <c r="A17" s="230" t="s">
        <v>1369</v>
      </c>
      <c r="B17" s="230">
        <v>1993</v>
      </c>
      <c r="C17" s="230" t="s">
        <v>1318</v>
      </c>
      <c r="D17" s="198" t="str">
        <f>IF(G17&lt;1,0, IF(G17&lt;=Banding!C$2,"C1",IF(G17&lt;=Banding!C$3,"C2",IF(G17&lt;=Banding!C$4,"C3",IF(G17&lt;=Banding!C$5,"C4",IF(G17&lt;=Banding!C$6,"C5",FALSE()))))))</f>
        <v>C4</v>
      </c>
      <c r="E17" s="199">
        <f>VLOOKUP(D17,Banding!W$2:X$17,2,)</f>
        <v>12500</v>
      </c>
      <c r="F17" s="176">
        <v>85</v>
      </c>
      <c r="G17" s="243">
        <v>85</v>
      </c>
      <c r="H17" s="193" t="s">
        <v>85</v>
      </c>
      <c r="I17" s="194" t="s">
        <v>1370</v>
      </c>
      <c r="J17" s="176" t="s">
        <v>1371</v>
      </c>
      <c r="K17" s="176"/>
      <c r="L17" s="176" t="s">
        <v>89</v>
      </c>
      <c r="M17" s="176" t="s">
        <v>1372</v>
      </c>
      <c r="N17" s="176" t="s">
        <v>1330</v>
      </c>
      <c r="O17" s="187" t="s">
        <v>1373</v>
      </c>
      <c r="P17" s="176">
        <v>1.2</v>
      </c>
      <c r="Q17" s="176">
        <v>1.1000000000000001</v>
      </c>
      <c r="R17" s="176"/>
      <c r="S17" s="176"/>
      <c r="T17" s="176" t="s">
        <v>92</v>
      </c>
      <c r="U17" s="176" t="s">
        <v>210</v>
      </c>
      <c r="V17" s="176" t="s">
        <v>1271</v>
      </c>
      <c r="W17" s="176"/>
      <c r="X17" s="176"/>
      <c r="Y17" s="176"/>
    </row>
    <row r="18" spans="1:25" ht="15.75" customHeight="1">
      <c r="A18" s="230" t="s">
        <v>1374</v>
      </c>
      <c r="B18" s="230">
        <v>1996</v>
      </c>
      <c r="C18" s="230" t="s">
        <v>1318</v>
      </c>
      <c r="D18" s="198" t="str">
        <f>IF(G18&lt;1,0, IF(G18&lt;=Banding!C$2,"C1",IF(G18&lt;=Banding!C$3,"C2",IF(G18&lt;=Banding!C$4,"C3",IF(G18&lt;=Banding!C$5,"C4",IF(G18&lt;=Banding!C$6,"C5",FALSE()))))))</f>
        <v>C5</v>
      </c>
      <c r="E18" s="199">
        <f>VLOOKUP(D18,Banding!W$2:X$17,2,)</f>
        <v>24500</v>
      </c>
      <c r="F18" s="176" t="s">
        <v>1375</v>
      </c>
      <c r="G18" s="243">
        <v>200</v>
      </c>
      <c r="H18" s="193" t="s">
        <v>85</v>
      </c>
      <c r="I18" s="194" t="s">
        <v>1376</v>
      </c>
      <c r="J18" s="176" t="s">
        <v>1377</v>
      </c>
      <c r="K18" s="176"/>
      <c r="L18" s="176" t="s">
        <v>89</v>
      </c>
      <c r="M18" s="176" t="s">
        <v>1378</v>
      </c>
      <c r="N18" s="176" t="s">
        <v>1330</v>
      </c>
      <c r="O18" s="194" t="s">
        <v>1379</v>
      </c>
      <c r="P18" s="176">
        <v>1.9</v>
      </c>
      <c r="Q18" s="176">
        <v>1.1000000000000001</v>
      </c>
      <c r="R18" s="176"/>
      <c r="S18" s="176"/>
      <c r="T18" s="176" t="s">
        <v>92</v>
      </c>
      <c r="U18" s="176" t="s">
        <v>210</v>
      </c>
      <c r="V18" s="176" t="s">
        <v>1271</v>
      </c>
      <c r="W18" s="176"/>
      <c r="X18" s="176"/>
      <c r="Y18" s="176"/>
    </row>
    <row r="19" spans="1:25" ht="15.75" customHeight="1">
      <c r="A19" s="230" t="s">
        <v>1385</v>
      </c>
      <c r="B19" s="230">
        <v>2007</v>
      </c>
      <c r="C19" s="230" t="s">
        <v>1318</v>
      </c>
      <c r="D19" s="198" t="str">
        <f>IF(G19&lt;1,0, IF(G19&lt;=Banding!C$2,"C1",IF(G19&lt;=Banding!C$3,"C2",IF(G19&lt;=Banding!C$4,"C3",IF(G19&lt;=Banding!C$5,"C4",IF(G19&lt;=Banding!C$6,"C5",FALSE()))))))</f>
        <v>C5</v>
      </c>
      <c r="E19" s="199">
        <f>VLOOKUP(D19,Banding!W$2:X$17,2,)</f>
        <v>24500</v>
      </c>
      <c r="F19" s="176" t="s">
        <v>1375</v>
      </c>
      <c r="G19" s="243">
        <v>200</v>
      </c>
      <c r="H19" s="193" t="s">
        <v>85</v>
      </c>
      <c r="I19" s="194" t="s">
        <v>1386</v>
      </c>
      <c r="J19" s="176" t="s">
        <v>1387</v>
      </c>
      <c r="K19" s="176"/>
      <c r="L19" s="176" t="s">
        <v>89</v>
      </c>
      <c r="M19" s="176" t="s">
        <v>1378</v>
      </c>
      <c r="N19" s="176" t="s">
        <v>1330</v>
      </c>
      <c r="O19" s="194" t="s">
        <v>1379</v>
      </c>
      <c r="P19" s="176">
        <v>2.2000000000000002</v>
      </c>
      <c r="Q19" s="176">
        <v>1.3</v>
      </c>
      <c r="R19" s="176"/>
      <c r="S19" s="176"/>
      <c r="T19" s="176" t="s">
        <v>92</v>
      </c>
      <c r="U19" s="176" t="s">
        <v>210</v>
      </c>
      <c r="V19" s="176" t="s">
        <v>1271</v>
      </c>
      <c r="W19" s="176"/>
      <c r="X19" s="176"/>
      <c r="Y19" s="176"/>
    </row>
    <row r="20" spans="1:25" ht="15.75" customHeight="1">
      <c r="A20" s="230" t="s">
        <v>1388</v>
      </c>
      <c r="B20" s="230">
        <v>2016</v>
      </c>
      <c r="C20" s="230" t="s">
        <v>1318</v>
      </c>
      <c r="D20" s="198" t="str">
        <f>IF(G20&lt;1,0, IF(G20&lt;=Banding!C$2,"C1",IF(G20&lt;=Banding!C$3,"C2",IF(G20&lt;=Banding!C$4,"C3",IF(G20&lt;=Banding!C$5,"C4",IF(G20&lt;=Banding!C$6,"C5",FALSE()))))))</f>
        <v>C2</v>
      </c>
      <c r="E20" s="199">
        <f>VLOOKUP(D20,Banding!W$2:X$17,2,)</f>
        <v>7000</v>
      </c>
      <c r="F20" s="176">
        <v>20</v>
      </c>
      <c r="G20" s="243">
        <v>20</v>
      </c>
      <c r="H20" s="193" t="s">
        <v>85</v>
      </c>
      <c r="I20" s="194" t="s">
        <v>1389</v>
      </c>
      <c r="J20" s="176" t="s">
        <v>1390</v>
      </c>
      <c r="K20" s="176"/>
      <c r="L20" s="176" t="s">
        <v>1391</v>
      </c>
      <c r="M20" s="176" t="s">
        <v>1392</v>
      </c>
      <c r="N20" s="176" t="s">
        <v>1330</v>
      </c>
      <c r="O20" s="176" t="s">
        <v>1392</v>
      </c>
      <c r="P20" s="176">
        <v>1.2</v>
      </c>
      <c r="Q20" s="176">
        <v>0.9</v>
      </c>
      <c r="R20" s="176"/>
      <c r="S20" s="176"/>
      <c r="T20" s="176" t="s">
        <v>750</v>
      </c>
      <c r="U20" s="176" t="s">
        <v>210</v>
      </c>
      <c r="V20" s="176" t="s">
        <v>1271</v>
      </c>
      <c r="W20" s="176"/>
      <c r="X20" s="176"/>
      <c r="Y20" s="176"/>
    </row>
    <row r="21" spans="1:25" ht="15.75" customHeight="1">
      <c r="A21" s="230" t="s">
        <v>1393</v>
      </c>
      <c r="B21" s="230">
        <v>1986</v>
      </c>
      <c r="C21" s="230" t="s">
        <v>1318</v>
      </c>
      <c r="D21" s="198" t="str">
        <f>IF(G21&lt;1,0, IF(G21&lt;=Banding!C$2,"C1",IF(G21&lt;=Banding!C$3,"C2",IF(G21&lt;=Banding!C$4,"C3",IF(G21&lt;=Banding!C$5,"C4",IF(G21&lt;=Banding!C$6,"C5",FALSE()))))))</f>
        <v>C2</v>
      </c>
      <c r="E21" s="199">
        <f>VLOOKUP(D21,Banding!W$2:X$17,2,)</f>
        <v>7000</v>
      </c>
      <c r="F21" s="176" t="s">
        <v>1394</v>
      </c>
      <c r="G21" s="243">
        <v>13</v>
      </c>
      <c r="H21" s="193" t="s">
        <v>85</v>
      </c>
      <c r="I21" s="194" t="s">
        <v>1395</v>
      </c>
      <c r="J21" s="176" t="s">
        <v>1396</v>
      </c>
      <c r="K21" s="176"/>
      <c r="L21" s="176" t="s">
        <v>89</v>
      </c>
      <c r="M21" s="176" t="s">
        <v>1397</v>
      </c>
      <c r="N21" s="176" t="s">
        <v>1330</v>
      </c>
      <c r="O21" s="194" t="s">
        <v>1398</v>
      </c>
      <c r="P21" s="176">
        <v>1.2</v>
      </c>
      <c r="Q21" s="176"/>
      <c r="R21" s="176"/>
      <c r="S21" s="176"/>
      <c r="T21" s="176" t="s">
        <v>293</v>
      </c>
      <c r="U21" s="176" t="s">
        <v>210</v>
      </c>
      <c r="V21" s="176" t="s">
        <v>1271</v>
      </c>
      <c r="W21" s="176"/>
      <c r="X21" s="176"/>
      <c r="Y21" s="176"/>
    </row>
    <row r="22" spans="1:25" ht="15.75" customHeight="1">
      <c r="A22" s="230" t="s">
        <v>1405</v>
      </c>
      <c r="B22" s="230">
        <v>2000</v>
      </c>
      <c r="C22" s="230" t="s">
        <v>1318</v>
      </c>
      <c r="D22" s="198" t="str">
        <f>IF(G22&lt;1,0, IF(G22&lt;=Banding!C$2,"C1",IF(G22&lt;=Banding!C$3,"C2",IF(G22&lt;=Banding!C$4,"C3",IF(G22&lt;=Banding!C$5,"C4",IF(G22&lt;=Banding!C$6,"C5",FALSE()))))))</f>
        <v>C5</v>
      </c>
      <c r="E22" s="199">
        <f>VLOOKUP(D22,Banding!W$2:X$17,2,)</f>
        <v>24500</v>
      </c>
      <c r="F22" s="176" t="s">
        <v>1406</v>
      </c>
      <c r="G22" s="243">
        <v>130</v>
      </c>
      <c r="H22" s="193" t="s">
        <v>85</v>
      </c>
      <c r="I22" s="194" t="s">
        <v>1407</v>
      </c>
      <c r="J22" s="176" t="s">
        <v>1408</v>
      </c>
      <c r="K22" s="176"/>
      <c r="L22" s="176" t="s">
        <v>89</v>
      </c>
      <c r="M22" s="176" t="s">
        <v>1409</v>
      </c>
      <c r="N22" s="176" t="s">
        <v>1330</v>
      </c>
      <c r="O22" s="176" t="s">
        <v>1368</v>
      </c>
      <c r="P22" s="176">
        <v>0.7</v>
      </c>
      <c r="Q22" s="176"/>
      <c r="R22" s="176"/>
      <c r="S22" s="176"/>
      <c r="T22" s="176" t="s">
        <v>92</v>
      </c>
      <c r="U22" s="176" t="s">
        <v>210</v>
      </c>
      <c r="V22" s="176" t="s">
        <v>1271</v>
      </c>
      <c r="W22" s="176"/>
      <c r="X22" s="176"/>
      <c r="Y22" s="176"/>
    </row>
    <row r="23" spans="1:25" ht="15.75" customHeight="1">
      <c r="A23" s="230" t="s">
        <v>1410</v>
      </c>
      <c r="B23" s="230">
        <v>2013</v>
      </c>
      <c r="C23" s="230" t="s">
        <v>1318</v>
      </c>
      <c r="D23" s="198" t="str">
        <f>IF(G23&lt;1,0, IF(G23&lt;=Banding!C$2,"C1",IF(G23&lt;=Banding!C$3,"C2",IF(G23&lt;=Banding!C$4,"C3",IF(G23&lt;=Banding!C$5,"C4",IF(G23&lt;=Banding!C$6,"C5",FALSE()))))))</f>
        <v>C3</v>
      </c>
      <c r="E23" s="199">
        <f>VLOOKUP(D23,Banding!W$2:X$17,2,)</f>
        <v>9350</v>
      </c>
      <c r="F23" s="176" t="s">
        <v>1411</v>
      </c>
      <c r="G23" s="243">
        <v>35</v>
      </c>
      <c r="H23" s="193" t="s">
        <v>85</v>
      </c>
      <c r="I23" s="194" t="s">
        <v>1412</v>
      </c>
      <c r="J23" s="176" t="s">
        <v>1413</v>
      </c>
      <c r="K23" s="176"/>
      <c r="L23" s="176" t="s">
        <v>1391</v>
      </c>
      <c r="M23" s="176" t="s">
        <v>1414</v>
      </c>
      <c r="N23" s="176" t="s">
        <v>1330</v>
      </c>
      <c r="O23" s="194" t="s">
        <v>1415</v>
      </c>
      <c r="P23" s="176">
        <v>2.4</v>
      </c>
      <c r="Q23" s="176">
        <v>1.8</v>
      </c>
      <c r="R23" s="176"/>
      <c r="S23" s="176"/>
      <c r="T23" s="176" t="s">
        <v>92</v>
      </c>
      <c r="U23" s="176" t="s">
        <v>193</v>
      </c>
      <c r="V23" s="176" t="s">
        <v>1271</v>
      </c>
      <c r="W23" s="176"/>
      <c r="X23" s="176"/>
      <c r="Y23" s="176"/>
    </row>
    <row r="24" spans="1:25" ht="15.75" customHeight="1">
      <c r="A24" s="230" t="s">
        <v>1416</v>
      </c>
      <c r="B24" s="230">
        <v>2010</v>
      </c>
      <c r="C24" s="230" t="s">
        <v>1318</v>
      </c>
      <c r="D24" s="198" t="str">
        <f>IF(G24&lt;1,0, IF(G24&lt;=Banding!C$2,"C1",IF(G24&lt;=Banding!C$3,"C2",IF(G24&lt;=Banding!C$4,"C3",IF(G24&lt;=Banding!C$5,"C4",IF(G24&lt;=Banding!C$6,"C5",FALSE()))))))</f>
        <v>C2</v>
      </c>
      <c r="E24" s="199">
        <f>VLOOKUP(D24,Banding!W$2:X$17,2,)</f>
        <v>7000</v>
      </c>
      <c r="F24" s="176">
        <v>20</v>
      </c>
      <c r="G24" s="243">
        <v>20</v>
      </c>
      <c r="H24" s="193" t="s">
        <v>85</v>
      </c>
      <c r="I24" s="194" t="s">
        <v>1417</v>
      </c>
      <c r="J24" s="265" t="s">
        <v>1418</v>
      </c>
      <c r="K24" s="176"/>
      <c r="L24" s="176" t="s">
        <v>89</v>
      </c>
      <c r="M24" s="176" t="s">
        <v>1419</v>
      </c>
      <c r="N24" s="176" t="s">
        <v>1330</v>
      </c>
      <c r="O24" s="176" t="s">
        <v>1419</v>
      </c>
      <c r="P24" s="176">
        <v>0.9</v>
      </c>
      <c r="Q24" s="176">
        <v>0.5</v>
      </c>
      <c r="R24" s="176"/>
      <c r="S24" s="176"/>
      <c r="T24" s="176" t="s">
        <v>92</v>
      </c>
      <c r="U24" s="176" t="s">
        <v>757</v>
      </c>
      <c r="V24" s="176" t="s">
        <v>1271</v>
      </c>
      <c r="W24" s="176"/>
      <c r="X24" s="176"/>
      <c r="Y24" s="176"/>
    </row>
    <row r="25" spans="1:25" ht="15.75" customHeight="1">
      <c r="A25" s="230" t="s">
        <v>1420</v>
      </c>
      <c r="B25" s="230">
        <v>2003</v>
      </c>
      <c r="C25" s="230" t="s">
        <v>1318</v>
      </c>
      <c r="D25" s="198" t="str">
        <f>IF(G25&lt;1,0, IF(G25&lt;=Banding!C$2,"C1",IF(G25&lt;=Banding!C$3,"C2",IF(G25&lt;=Banding!C$4,"C3",IF(G25&lt;=Banding!C$5,"C4",IF(G25&lt;=Banding!C$6,"C5",FALSE()))))))</f>
        <v>C3</v>
      </c>
      <c r="E25" s="199">
        <f>VLOOKUP(D25,Banding!W$2:X$17,2,)</f>
        <v>9350</v>
      </c>
      <c r="F25" s="176" t="s">
        <v>1411</v>
      </c>
      <c r="G25" s="243">
        <v>35</v>
      </c>
      <c r="H25" s="193" t="s">
        <v>85</v>
      </c>
      <c r="I25" s="194" t="s">
        <v>1421</v>
      </c>
      <c r="J25" s="176" t="s">
        <v>1422</v>
      </c>
      <c r="K25" s="176"/>
      <c r="L25" s="176" t="s">
        <v>89</v>
      </c>
      <c r="M25" s="176" t="s">
        <v>1423</v>
      </c>
      <c r="N25" s="176" t="s">
        <v>1330</v>
      </c>
      <c r="O25" s="194" t="s">
        <v>1424</v>
      </c>
      <c r="P25" s="176">
        <v>1</v>
      </c>
      <c r="Q25" s="176"/>
      <c r="R25" s="176"/>
      <c r="S25" s="176"/>
      <c r="T25" s="176" t="s">
        <v>92</v>
      </c>
      <c r="U25" s="176" t="s">
        <v>210</v>
      </c>
      <c r="V25" s="176" t="s">
        <v>1271</v>
      </c>
      <c r="W25" s="176"/>
      <c r="X25" s="176"/>
      <c r="Y25" s="176"/>
    </row>
    <row r="26" spans="1:25" ht="16.5" customHeight="1">
      <c r="A26" s="230" t="s">
        <v>1425</v>
      </c>
      <c r="B26" s="230">
        <v>2009</v>
      </c>
      <c r="C26" s="230" t="s">
        <v>1318</v>
      </c>
      <c r="D26" s="198" t="str">
        <f>IF(G26&lt;1,0, IF(G26&lt;=Banding!C$2,"C1",IF(G26&lt;=Banding!C$3,"C2",IF(G26&lt;=Banding!C$4,"C3",IF(G26&lt;=Banding!C$5,"C4",IF(G26&lt;=Banding!C$6,"C5",FALSE()))))))</f>
        <v>C1</v>
      </c>
      <c r="E26" s="199">
        <f>VLOOKUP(D26,Banding!W$2:X$17,2,)</f>
        <v>5000</v>
      </c>
      <c r="F26" s="176">
        <v>6</v>
      </c>
      <c r="G26" s="243">
        <v>6</v>
      </c>
      <c r="H26" s="193" t="s">
        <v>85</v>
      </c>
      <c r="I26" s="194" t="s">
        <v>1426</v>
      </c>
      <c r="J26" s="176" t="s">
        <v>1427</v>
      </c>
      <c r="K26" s="176"/>
      <c r="L26" s="176" t="s">
        <v>89</v>
      </c>
      <c r="M26" s="176" t="s">
        <v>1428</v>
      </c>
      <c r="N26" s="176" t="s">
        <v>1330</v>
      </c>
      <c r="O26" s="176" t="s">
        <v>1368</v>
      </c>
      <c r="P26" s="176">
        <v>0.5</v>
      </c>
      <c r="Q26" s="176"/>
      <c r="R26" s="176"/>
      <c r="S26" s="176"/>
      <c r="T26" s="176" t="s">
        <v>92</v>
      </c>
      <c r="U26" s="176" t="s">
        <v>1429</v>
      </c>
      <c r="V26" s="176" t="s">
        <v>1271</v>
      </c>
      <c r="W26" s="176"/>
      <c r="X26" s="176"/>
      <c r="Y26" s="176"/>
    </row>
    <row r="27" spans="1:25" ht="15.75" customHeight="1">
      <c r="A27" s="230" t="s">
        <v>1430</v>
      </c>
      <c r="B27" s="230">
        <v>1995</v>
      </c>
      <c r="C27" s="230" t="s">
        <v>1159</v>
      </c>
      <c r="D27" s="198" t="str">
        <f>IF(G27&lt;1,0, IF(G27&lt;=Banding!C$2,"C1",IF(G27&lt;=Banding!C$3,"C2",IF(G27&lt;=Banding!C$4,"C3",IF(G27&lt;=Banding!C$5,"C4",IF(G27&lt;=Banding!C$6,"C5",FALSE()))))))</f>
        <v>C4</v>
      </c>
      <c r="E27" s="199">
        <f>VLOOKUP(D27,Banding!W$2:X$17,2,)</f>
        <v>12500</v>
      </c>
      <c r="F27" s="176" t="s">
        <v>1431</v>
      </c>
      <c r="G27" s="243">
        <v>67</v>
      </c>
      <c r="H27" s="193" t="s">
        <v>85</v>
      </c>
      <c r="I27" s="194" t="s">
        <v>1432</v>
      </c>
      <c r="J27" s="176" t="s">
        <v>1433</v>
      </c>
      <c r="K27" s="176"/>
      <c r="L27" s="176" t="s">
        <v>89</v>
      </c>
      <c r="M27" s="176" t="s">
        <v>1434</v>
      </c>
      <c r="N27" s="176" t="s">
        <v>1330</v>
      </c>
      <c r="O27" s="194" t="s">
        <v>1435</v>
      </c>
      <c r="P27" s="176">
        <v>2.2999999999999998</v>
      </c>
      <c r="Q27" s="176">
        <v>1</v>
      </c>
      <c r="R27" s="176"/>
      <c r="S27" s="176"/>
      <c r="T27" s="233" t="s">
        <v>1436</v>
      </c>
      <c r="U27" s="176" t="s">
        <v>210</v>
      </c>
      <c r="V27" s="176" t="s">
        <v>1271</v>
      </c>
      <c r="W27" s="176"/>
      <c r="X27" s="176"/>
      <c r="Y27" s="176"/>
    </row>
    <row r="28" spans="1:25" ht="15.75" customHeight="1">
      <c r="A28" s="230" t="s">
        <v>1437</v>
      </c>
      <c r="B28" s="230">
        <v>1944</v>
      </c>
      <c r="C28" s="230" t="s">
        <v>1159</v>
      </c>
      <c r="D28" s="198" t="str">
        <f>IF(G28&lt;1,0, IF(G28&lt;=Banding!C$2,"C1",IF(G28&lt;=Banding!C$3,"C2",IF(G28&lt;=Banding!C$4,"C3",IF(G28&lt;=Banding!C$5,"C4",IF(G28&lt;=Banding!C$6,"C5",FALSE()))))))</f>
        <v>C2</v>
      </c>
      <c r="E28" s="199">
        <f>VLOOKUP(D28,Banding!W$2:X$17,2,)</f>
        <v>7000</v>
      </c>
      <c r="F28" s="176">
        <v>24</v>
      </c>
      <c r="G28" s="243">
        <v>24</v>
      </c>
      <c r="H28" s="193" t="s">
        <v>85</v>
      </c>
      <c r="I28" s="194" t="s">
        <v>1438</v>
      </c>
      <c r="J28" s="176" t="s">
        <v>1439</v>
      </c>
      <c r="K28" s="176"/>
      <c r="L28" s="176" t="s">
        <v>1440</v>
      </c>
      <c r="M28" s="284" t="s">
        <v>1441</v>
      </c>
      <c r="N28" s="176" t="s">
        <v>1330</v>
      </c>
      <c r="O28" s="194" t="s">
        <v>1442</v>
      </c>
      <c r="P28" s="176">
        <v>0.8</v>
      </c>
      <c r="Q28" s="176">
        <v>0.4</v>
      </c>
      <c r="R28" s="176"/>
      <c r="S28" s="176"/>
      <c r="T28" s="176" t="s">
        <v>92</v>
      </c>
      <c r="U28" s="176" t="s">
        <v>210</v>
      </c>
      <c r="V28" s="176" t="s">
        <v>1271</v>
      </c>
      <c r="W28" s="176"/>
      <c r="X28" s="176"/>
      <c r="Y28" s="176"/>
    </row>
    <row r="29" spans="1:25" ht="15.75" customHeight="1">
      <c r="A29" s="230" t="s">
        <v>1443</v>
      </c>
      <c r="B29" s="230">
        <v>2005</v>
      </c>
      <c r="C29" s="230" t="s">
        <v>1159</v>
      </c>
      <c r="D29" s="198" t="str">
        <f>IF(G29&lt;1,0, IF(G29&lt;=Banding!C$2,"C1",IF(G29&lt;=Banding!C$3,"C2",IF(G29&lt;=Banding!C$4,"C3",IF(G29&lt;=Banding!C$5,"C4",IF(G29&lt;=Banding!C$6,"C5",FALSE()))))))</f>
        <v>C5</v>
      </c>
      <c r="E29" s="199">
        <f>VLOOKUP(D29,Banding!W$2:X$17,2,)</f>
        <v>24500</v>
      </c>
      <c r="F29" s="176">
        <v>102</v>
      </c>
      <c r="G29" s="243">
        <v>102</v>
      </c>
      <c r="H29" s="193" t="s">
        <v>85</v>
      </c>
      <c r="I29" s="194" t="s">
        <v>1444</v>
      </c>
      <c r="J29" s="176" t="s">
        <v>1445</v>
      </c>
      <c r="K29" s="176"/>
      <c r="L29" s="176" t="s">
        <v>89</v>
      </c>
      <c r="M29" s="176" t="s">
        <v>1446</v>
      </c>
      <c r="N29" s="176" t="s">
        <v>1330</v>
      </c>
      <c r="O29" s="194" t="s">
        <v>1447</v>
      </c>
      <c r="P29" s="176">
        <v>1.9</v>
      </c>
      <c r="Q29" s="176">
        <v>0.6</v>
      </c>
      <c r="R29" s="176"/>
      <c r="S29" s="176"/>
      <c r="T29" s="176" t="s">
        <v>92</v>
      </c>
      <c r="U29" s="176" t="s">
        <v>210</v>
      </c>
      <c r="V29" s="176" t="s">
        <v>1271</v>
      </c>
      <c r="W29" s="176"/>
      <c r="X29" s="176"/>
      <c r="Y29" s="176"/>
    </row>
    <row r="30" spans="1:25" ht="15.75" customHeight="1">
      <c r="A30" s="230" t="s">
        <v>1448</v>
      </c>
      <c r="B30" s="230">
        <v>1969</v>
      </c>
      <c r="C30" s="230" t="s">
        <v>1159</v>
      </c>
      <c r="D30" s="198" t="str">
        <f>IF(G30&lt;1,0, IF(G30&lt;=Banding!C$2,"C1",IF(G30&lt;=Banding!C$3,"C2",IF(G30&lt;=Banding!C$4,"C3",IF(G30&lt;=Banding!C$5,"C4",IF(G30&lt;=Banding!C$6,"C5",FALSE()))))))</f>
        <v>C1</v>
      </c>
      <c r="E30" s="199">
        <f>VLOOKUP(D30,Banding!W$2:X$17,2,)</f>
        <v>5000</v>
      </c>
      <c r="F30" s="176" t="s">
        <v>1176</v>
      </c>
      <c r="G30" s="243">
        <v>10</v>
      </c>
      <c r="H30" s="193" t="s">
        <v>85</v>
      </c>
      <c r="I30" s="194" t="s">
        <v>1449</v>
      </c>
      <c r="J30" s="176" t="s">
        <v>1450</v>
      </c>
      <c r="K30" s="176"/>
      <c r="L30" s="176" t="s">
        <v>89</v>
      </c>
      <c r="M30" s="176" t="s">
        <v>1451</v>
      </c>
      <c r="N30" s="176" t="s">
        <v>1330</v>
      </c>
      <c r="O30" s="194" t="s">
        <v>1452</v>
      </c>
      <c r="P30" s="176">
        <v>1.8</v>
      </c>
      <c r="Q30" s="176"/>
      <c r="R30" s="176"/>
      <c r="S30" s="176"/>
      <c r="T30" s="176" t="s">
        <v>92</v>
      </c>
      <c r="U30" s="176" t="s">
        <v>210</v>
      </c>
      <c r="V30" s="176" t="s">
        <v>1271</v>
      </c>
      <c r="W30" s="176"/>
      <c r="X30" s="176"/>
      <c r="Y30" s="176"/>
    </row>
    <row r="31" spans="1:25" ht="15.75" customHeight="1">
      <c r="A31" s="230" t="s">
        <v>1453</v>
      </c>
      <c r="B31" s="230">
        <v>2015</v>
      </c>
      <c r="C31" s="230" t="s">
        <v>1159</v>
      </c>
      <c r="D31" s="198" t="str">
        <f>IF(G31&lt;1,0, IF(G31&lt;=Banding!C$2,"C1",IF(G31&lt;=Banding!C$3,"C2",IF(G31&lt;=Banding!C$4,"C3",IF(G31&lt;=Banding!C$5,"C4",IF(G31&lt;=Banding!C$6,"C5",FALSE()))))))</f>
        <v>C2</v>
      </c>
      <c r="E31" s="199">
        <f>VLOOKUP(D31,Banding!W$2:X$17,2,)</f>
        <v>7000</v>
      </c>
      <c r="F31" s="176"/>
      <c r="G31" s="275">
        <v>20</v>
      </c>
      <c r="H31" s="193" t="s">
        <v>85</v>
      </c>
      <c r="I31" s="115" t="s">
        <v>1454</v>
      </c>
      <c r="J31" s="176" t="s">
        <v>1455</v>
      </c>
      <c r="K31" s="176"/>
      <c r="L31" s="176"/>
      <c r="M31" s="176"/>
      <c r="N31" s="176"/>
      <c r="O31" s="176"/>
      <c r="P31" s="176">
        <v>0.5</v>
      </c>
      <c r="Q31" s="176"/>
      <c r="R31" s="176"/>
      <c r="S31" s="176"/>
      <c r="T31" s="176" t="s">
        <v>92</v>
      </c>
      <c r="U31" s="176" t="s">
        <v>210</v>
      </c>
      <c r="V31" s="176" t="s">
        <v>1271</v>
      </c>
      <c r="W31" s="176"/>
      <c r="X31" s="176"/>
      <c r="Y31" s="176"/>
    </row>
    <row r="32" spans="1:25" ht="15.75" customHeight="1">
      <c r="A32" s="230" t="s">
        <v>1456</v>
      </c>
      <c r="B32" s="230">
        <v>2020</v>
      </c>
      <c r="C32" s="230" t="s">
        <v>1159</v>
      </c>
      <c r="D32" s="198" t="str">
        <f>IF(G32&lt;1,0, IF(G32&lt;=Banding!C$2,"C1",IF(G32&lt;=Banding!C$3,"C2",IF(G32&lt;=Banding!C$4,"C3",IF(G32&lt;=Banding!C$5,"C4",IF(G32&lt;=Banding!C$6,"C5",FALSE()))))))</f>
        <v>C1</v>
      </c>
      <c r="E32" s="199">
        <f>VLOOKUP(D32,Banding!W$2:X$17,2,)</f>
        <v>5000</v>
      </c>
      <c r="F32" s="176">
        <v>9</v>
      </c>
      <c r="G32" s="243">
        <v>9</v>
      </c>
      <c r="H32" s="193" t="s">
        <v>85</v>
      </c>
      <c r="I32" s="194" t="s">
        <v>1457</v>
      </c>
      <c r="J32" s="176" t="s">
        <v>1458</v>
      </c>
      <c r="K32" s="176"/>
      <c r="L32" s="176" t="s">
        <v>89</v>
      </c>
      <c r="M32" s="176" t="s">
        <v>1459</v>
      </c>
      <c r="N32" s="176" t="s">
        <v>1330</v>
      </c>
      <c r="O32" s="194" t="s">
        <v>1460</v>
      </c>
      <c r="P32" s="176">
        <v>3.4</v>
      </c>
      <c r="Q32" s="176">
        <v>1.8</v>
      </c>
      <c r="R32" s="176"/>
      <c r="S32" s="176"/>
      <c r="T32" s="176" t="s">
        <v>92</v>
      </c>
      <c r="U32" s="176" t="s">
        <v>193</v>
      </c>
      <c r="V32" s="176" t="s">
        <v>1271</v>
      </c>
      <c r="W32" s="176"/>
      <c r="X32" s="176"/>
      <c r="Y32" s="176"/>
    </row>
    <row r="33" spans="1:25" ht="15.75" customHeight="1">
      <c r="A33" s="230" t="s">
        <v>1461</v>
      </c>
      <c r="B33" s="230">
        <v>2004</v>
      </c>
      <c r="C33" s="230" t="s">
        <v>1159</v>
      </c>
      <c r="D33" s="198" t="str">
        <f>IF(G33&lt;1,0, IF(G33&lt;=Banding!C$2,"C1",IF(G33&lt;=Banding!C$3,"C2",IF(G33&lt;=Banding!C$4,"C3",IF(G33&lt;=Banding!C$5,"C4",IF(G33&lt;=Banding!C$6,"C5",FALSE()))))))</f>
        <v>C2</v>
      </c>
      <c r="E33" s="199">
        <f>VLOOKUP(D33,Banding!W$2:X$17,2,)</f>
        <v>7000</v>
      </c>
      <c r="F33" s="176" t="s">
        <v>1167</v>
      </c>
      <c r="G33" s="243">
        <v>15</v>
      </c>
      <c r="H33" s="193" t="s">
        <v>85</v>
      </c>
      <c r="I33" s="194" t="s">
        <v>1462</v>
      </c>
      <c r="J33" s="176" t="s">
        <v>1463</v>
      </c>
      <c r="K33" s="176"/>
      <c r="L33" s="176" t="s">
        <v>89</v>
      </c>
      <c r="M33" s="176" t="s">
        <v>1378</v>
      </c>
      <c r="N33" s="176" t="s">
        <v>1330</v>
      </c>
      <c r="O33" s="194" t="s">
        <v>1379</v>
      </c>
      <c r="P33" s="176">
        <v>2.8</v>
      </c>
      <c r="Q33" s="176">
        <v>1.6</v>
      </c>
      <c r="R33" s="176"/>
      <c r="S33" s="176"/>
      <c r="T33" s="176" t="s">
        <v>92</v>
      </c>
      <c r="U33" s="176" t="s">
        <v>210</v>
      </c>
      <c r="V33" s="176" t="s">
        <v>1271</v>
      </c>
      <c r="W33" s="176"/>
      <c r="X33" s="176"/>
      <c r="Y33" s="176"/>
    </row>
    <row r="34" spans="1:25" ht="15.75" customHeight="1">
      <c r="A34" s="230" t="s">
        <v>1470</v>
      </c>
      <c r="B34" s="230">
        <v>1937</v>
      </c>
      <c r="C34" s="230" t="s">
        <v>1159</v>
      </c>
      <c r="D34" s="198" t="str">
        <f>IF(G34&lt;1,0, IF(G34&lt;=Banding!C$2,"C1",IF(G34&lt;=Banding!C$3,"C2",IF(G34&lt;=Banding!C$4,"C3",IF(G34&lt;=Banding!C$5,"C4",IF(G34&lt;=Banding!C$6,"C5",FALSE()))))))</f>
        <v>C3</v>
      </c>
      <c r="E34" s="199">
        <f>VLOOKUP(D34,Banding!W$2:X$17,2,)</f>
        <v>9350</v>
      </c>
      <c r="F34" s="176" t="s">
        <v>1471</v>
      </c>
      <c r="G34" s="243">
        <v>45</v>
      </c>
      <c r="H34" s="193" t="s">
        <v>85</v>
      </c>
      <c r="I34" s="194" t="s">
        <v>1472</v>
      </c>
      <c r="J34" s="176" t="s">
        <v>1473</v>
      </c>
      <c r="K34" s="176"/>
      <c r="L34" s="176" t="s">
        <v>1137</v>
      </c>
      <c r="M34" s="176" t="s">
        <v>1474</v>
      </c>
      <c r="N34" s="176" t="s">
        <v>1330</v>
      </c>
      <c r="O34" s="194" t="s">
        <v>1475</v>
      </c>
      <c r="P34" s="176">
        <v>0.9</v>
      </c>
      <c r="Q34" s="176">
        <v>0.5</v>
      </c>
      <c r="R34" s="176"/>
      <c r="S34" s="176"/>
      <c r="T34" s="176" t="s">
        <v>92</v>
      </c>
      <c r="U34" s="176" t="s">
        <v>210</v>
      </c>
      <c r="V34" s="176" t="s">
        <v>1271</v>
      </c>
      <c r="W34" s="176"/>
      <c r="X34" s="176"/>
      <c r="Y34" s="176"/>
    </row>
    <row r="35" spans="1:25" ht="15.75" customHeight="1">
      <c r="A35" s="230" t="s">
        <v>1476</v>
      </c>
      <c r="B35" s="230">
        <v>2005</v>
      </c>
      <c r="C35" s="230" t="s">
        <v>1159</v>
      </c>
      <c r="D35" s="198" t="str">
        <f>IF(G35&lt;1,0, IF(G35&lt;=Banding!C$2,"C1",IF(G35&lt;=Banding!C$3,"C2",IF(G35&lt;=Banding!C$4,"C3",IF(G35&lt;=Banding!C$5,"C4",IF(G35&lt;=Banding!C$6,"C5",FALSE()))))))</f>
        <v>C5</v>
      </c>
      <c r="E35" s="199">
        <f>VLOOKUP(D35,Banding!W$2:X$17,2,)</f>
        <v>24500</v>
      </c>
      <c r="F35" s="176" t="s">
        <v>1477</v>
      </c>
      <c r="G35" s="243">
        <v>110</v>
      </c>
      <c r="H35" s="193" t="s">
        <v>85</v>
      </c>
      <c r="I35" s="194" t="s">
        <v>1478</v>
      </c>
      <c r="J35" s="176" t="s">
        <v>1479</v>
      </c>
      <c r="K35" s="176"/>
      <c r="L35" s="176" t="s">
        <v>89</v>
      </c>
      <c r="M35" s="176" t="s">
        <v>1480</v>
      </c>
      <c r="N35" s="176" t="s">
        <v>1330</v>
      </c>
      <c r="O35" s="194" t="s">
        <v>1481</v>
      </c>
      <c r="P35" s="176">
        <v>1.7</v>
      </c>
      <c r="Q35" s="176">
        <v>1</v>
      </c>
      <c r="R35" s="176"/>
      <c r="S35" s="176"/>
      <c r="T35" s="176" t="s">
        <v>750</v>
      </c>
      <c r="U35" s="176" t="s">
        <v>1482</v>
      </c>
      <c r="V35" s="176" t="s">
        <v>1271</v>
      </c>
      <c r="W35" s="176"/>
      <c r="X35" s="176"/>
      <c r="Y35" s="176"/>
    </row>
    <row r="36" spans="1:25" ht="15.75" customHeight="1">
      <c r="A36" s="230" t="s">
        <v>1483</v>
      </c>
      <c r="B36" s="230">
        <v>2015</v>
      </c>
      <c r="C36" s="230" t="s">
        <v>1159</v>
      </c>
      <c r="D36" s="198" t="str">
        <f>IF(G36&lt;1,0, IF(G36&lt;=Banding!C$2,"C1",IF(G36&lt;=Banding!C$3,"C2",IF(G36&lt;=Banding!C$4,"C3",IF(G36&lt;=Banding!C$5,"C4",IF(G36&lt;=Banding!C$6,"C5",FALSE()))))))</f>
        <v>C2</v>
      </c>
      <c r="E36" s="199">
        <f>VLOOKUP(D36,Banding!W$2:X$17,2,)</f>
        <v>7000</v>
      </c>
      <c r="F36" s="176">
        <v>13</v>
      </c>
      <c r="G36" s="243">
        <v>13</v>
      </c>
      <c r="H36" s="193" t="s">
        <v>85</v>
      </c>
      <c r="I36" s="194" t="s">
        <v>1484</v>
      </c>
      <c r="J36" s="176" t="s">
        <v>1485</v>
      </c>
      <c r="K36" s="176"/>
      <c r="L36" s="176" t="s">
        <v>89</v>
      </c>
      <c r="M36" s="176" t="s">
        <v>1414</v>
      </c>
      <c r="N36" s="176" t="s">
        <v>1330</v>
      </c>
      <c r="O36" s="194" t="s">
        <v>1415</v>
      </c>
      <c r="P36" s="176">
        <v>5.2</v>
      </c>
      <c r="Q36" s="176"/>
      <c r="R36" s="176"/>
      <c r="S36" s="176"/>
      <c r="T36" s="176" t="s">
        <v>92</v>
      </c>
      <c r="U36" s="176" t="s">
        <v>193</v>
      </c>
      <c r="V36" s="176" t="s">
        <v>1271</v>
      </c>
      <c r="W36" s="176"/>
      <c r="X36" s="176"/>
      <c r="Y36" s="176"/>
    </row>
    <row r="37" spans="1:25" ht="15.75" customHeight="1">
      <c r="A37" s="230" t="s">
        <v>1491</v>
      </c>
      <c r="B37" s="230">
        <v>2014</v>
      </c>
      <c r="C37" s="230" t="s">
        <v>1159</v>
      </c>
      <c r="D37" s="198" t="str">
        <f>IF(G37&lt;1,0, IF(G37&lt;=Banding!C$2,"C1",IF(G37&lt;=Banding!C$3,"C2",IF(G37&lt;=Banding!C$4,"C3",IF(G37&lt;=Banding!C$5,"C4",IF(G37&lt;=Banding!C$6,"C5",FALSE()))))))</f>
        <v>C2</v>
      </c>
      <c r="E37" s="199">
        <f>VLOOKUP(D37,Banding!W$2:X$17,2,)</f>
        <v>7000</v>
      </c>
      <c r="F37" s="176">
        <v>17</v>
      </c>
      <c r="G37" s="243">
        <v>17</v>
      </c>
      <c r="H37" s="193" t="s">
        <v>85</v>
      </c>
      <c r="I37" s="194" t="s">
        <v>1492</v>
      </c>
      <c r="J37" s="176" t="s">
        <v>1493</v>
      </c>
      <c r="K37" s="176"/>
      <c r="L37" s="176" t="s">
        <v>89</v>
      </c>
      <c r="M37" s="176" t="s">
        <v>1494</v>
      </c>
      <c r="N37" s="176" t="s">
        <v>1330</v>
      </c>
      <c r="O37" s="194" t="s">
        <v>1495</v>
      </c>
      <c r="P37" s="176">
        <v>0.8</v>
      </c>
      <c r="Q37" s="176"/>
      <c r="R37" s="176"/>
      <c r="S37" s="176"/>
      <c r="T37" s="176" t="s">
        <v>92</v>
      </c>
      <c r="U37" s="176" t="s">
        <v>193</v>
      </c>
      <c r="V37" s="176" t="s">
        <v>1271</v>
      </c>
      <c r="W37" s="176"/>
      <c r="X37" s="176"/>
      <c r="Y37" s="176"/>
    </row>
    <row r="38" spans="1:25" ht="18.75" customHeight="1">
      <c r="A38" s="230" t="s">
        <v>1519</v>
      </c>
      <c r="B38" s="230">
        <v>2005</v>
      </c>
      <c r="C38" s="230" t="s">
        <v>1159</v>
      </c>
      <c r="D38" s="198" t="str">
        <f>IF(G38&lt;1,0, IF(G38&lt;=Banding!C$2,"C1",IF(G38&lt;=Banding!C$3,"C2",IF(G38&lt;=Banding!C$4,"C3",IF(G38&lt;=Banding!C$5,"C4",IF(G38&lt;=Banding!C$6,"C5",FALSE()))))))</f>
        <v>C5</v>
      </c>
      <c r="E38" s="199">
        <f>VLOOKUP(D38,Banding!W$2:X$17,2,)</f>
        <v>24500</v>
      </c>
      <c r="F38" s="176" t="s">
        <v>1520</v>
      </c>
      <c r="G38" s="243">
        <v>200</v>
      </c>
      <c r="H38" s="193" t="s">
        <v>85</v>
      </c>
      <c r="I38" s="194" t="s">
        <v>1521</v>
      </c>
      <c r="J38" s="176" t="s">
        <v>1522</v>
      </c>
      <c r="K38" s="176"/>
      <c r="L38" s="176" t="s">
        <v>89</v>
      </c>
      <c r="M38" s="176" t="s">
        <v>1523</v>
      </c>
      <c r="N38" s="176" t="s">
        <v>1524</v>
      </c>
      <c r="O38" s="194" t="s">
        <v>1525</v>
      </c>
      <c r="P38" s="176">
        <v>3.8</v>
      </c>
      <c r="Q38" s="176">
        <v>2.2000000000000002</v>
      </c>
      <c r="R38" s="176"/>
      <c r="S38" s="176"/>
      <c r="T38" s="176" t="s">
        <v>92</v>
      </c>
      <c r="U38" s="176" t="s">
        <v>1526</v>
      </c>
      <c r="V38" s="176" t="s">
        <v>1271</v>
      </c>
      <c r="W38" s="176"/>
      <c r="X38" s="176"/>
      <c r="Y38" s="176"/>
    </row>
    <row r="39" spans="1:25" ht="16" customHeight="1">
      <c r="A39" s="230" t="s">
        <v>1527</v>
      </c>
      <c r="B39" s="230">
        <v>2010</v>
      </c>
      <c r="C39" s="230" t="s">
        <v>1159</v>
      </c>
      <c r="D39" s="198" t="str">
        <f>IF(G39&lt;1,0, IF(G39&lt;=Banding!C$2,"C1",IF(G39&lt;=Banding!C$3,"C2",IF(G39&lt;=Banding!C$4,"C3",IF(G39&lt;=Banding!C$5,"C4",IF(G39&lt;=Banding!C$6,"C5",FALSE()))))))</f>
        <v>C5</v>
      </c>
      <c r="E39" s="199">
        <f>VLOOKUP(D39,Banding!W$2:X$17,2,)</f>
        <v>24500</v>
      </c>
      <c r="F39" s="176" t="s">
        <v>1528</v>
      </c>
      <c r="G39" s="243">
        <v>120</v>
      </c>
      <c r="H39" s="193" t="s">
        <v>85</v>
      </c>
      <c r="I39" s="194" t="s">
        <v>1529</v>
      </c>
      <c r="J39" s="176" t="s">
        <v>1530</v>
      </c>
      <c r="K39" s="176"/>
      <c r="L39" s="176" t="s">
        <v>89</v>
      </c>
      <c r="M39" s="176" t="s">
        <v>1523</v>
      </c>
      <c r="N39" s="176" t="s">
        <v>1531</v>
      </c>
      <c r="O39" s="194" t="s">
        <v>1525</v>
      </c>
      <c r="P39" s="176">
        <v>4.8</v>
      </c>
      <c r="Q39" s="176">
        <v>2.7</v>
      </c>
      <c r="R39" s="176"/>
      <c r="S39" s="176"/>
      <c r="T39" s="176" t="s">
        <v>92</v>
      </c>
      <c r="U39" s="176" t="s">
        <v>1526</v>
      </c>
      <c r="V39" s="176" t="s">
        <v>1271</v>
      </c>
      <c r="W39" s="176"/>
      <c r="X39" s="176"/>
      <c r="Y39" s="176"/>
    </row>
    <row r="40" spans="1:25" ht="17.25" customHeight="1">
      <c r="A40" s="230" t="s">
        <v>1312</v>
      </c>
      <c r="B40" s="230">
        <v>2020</v>
      </c>
      <c r="C40" s="230" t="s">
        <v>1159</v>
      </c>
      <c r="D40" s="198" t="str">
        <f>IF(G40&lt;1,0, IF(G40&lt;=Banding!C$2,"C1",IF(G40&lt;=Banding!C$3,"C2",IF(G40&lt;=Banding!C$4,"C3",IF(G40&lt;=Banding!C$5,"C4",IF(G40&lt;=Banding!C$6,"C5",FALSE()))))))</f>
        <v>C1</v>
      </c>
      <c r="E40" s="199">
        <f>VLOOKUP(D40,Banding!W$2:X$17,2,)</f>
        <v>5000</v>
      </c>
      <c r="F40" s="176" t="s">
        <v>1539</v>
      </c>
      <c r="G40" s="243">
        <v>7</v>
      </c>
      <c r="H40" s="193" t="s">
        <v>85</v>
      </c>
      <c r="I40" s="187" t="s">
        <v>1313</v>
      </c>
      <c r="J40" s="176" t="s">
        <v>1314</v>
      </c>
      <c r="K40" s="176"/>
      <c r="L40" s="176" t="s">
        <v>89</v>
      </c>
      <c r="M40" s="285" t="s">
        <v>1540</v>
      </c>
      <c r="N40" s="176" t="s">
        <v>1315</v>
      </c>
      <c r="O40" s="194" t="s">
        <v>1541</v>
      </c>
      <c r="P40" s="176"/>
      <c r="Q40" s="176"/>
      <c r="R40" s="176"/>
      <c r="S40" s="176"/>
      <c r="T40" s="176" t="s">
        <v>92</v>
      </c>
      <c r="U40" s="176" t="s">
        <v>1316</v>
      </c>
      <c r="V40" s="176" t="s">
        <v>1271</v>
      </c>
      <c r="W40" s="176"/>
      <c r="X40" s="176"/>
      <c r="Y40" s="176"/>
    </row>
    <row r="41" spans="1:25" ht="15.75" customHeight="1">
      <c r="A41" s="230" t="s">
        <v>1542</v>
      </c>
      <c r="B41" s="230">
        <v>2011</v>
      </c>
      <c r="C41" s="230" t="s">
        <v>1159</v>
      </c>
      <c r="D41" s="198" t="str">
        <f>IF(G41&lt;1,0, IF(G41&lt;=Banding!C$2,"C1",IF(G41&lt;=Banding!C$3,"C2",IF(G41&lt;=Banding!C$4,"C3",IF(G41&lt;=Banding!C$5,"C4",IF(G41&lt;=Banding!C$6,"C5",FALSE()))))))</f>
        <v>C5</v>
      </c>
      <c r="E41" s="199">
        <f>VLOOKUP(D41,Banding!W$2:X$17,2,)</f>
        <v>24500</v>
      </c>
      <c r="F41" s="176" t="s">
        <v>1543</v>
      </c>
      <c r="G41" s="243">
        <v>175</v>
      </c>
      <c r="H41" s="193" t="s">
        <v>85</v>
      </c>
      <c r="I41" s="194" t="s">
        <v>1544</v>
      </c>
      <c r="J41" s="176" t="s">
        <v>1545</v>
      </c>
      <c r="K41" s="176"/>
      <c r="L41" s="176" t="s">
        <v>89</v>
      </c>
      <c r="M41" s="248" t="s">
        <v>1546</v>
      </c>
      <c r="N41" s="176" t="s">
        <v>1547</v>
      </c>
      <c r="O41" s="176"/>
      <c r="P41" s="176">
        <v>2.4</v>
      </c>
      <c r="Q41" s="176">
        <v>1.1000000000000001</v>
      </c>
      <c r="R41" s="176"/>
      <c r="S41" s="176"/>
      <c r="T41" s="176" t="s">
        <v>92</v>
      </c>
      <c r="U41" s="176" t="s">
        <v>210</v>
      </c>
      <c r="V41" s="176" t="s">
        <v>1271</v>
      </c>
      <c r="W41" s="176"/>
      <c r="X41" s="176"/>
      <c r="Y41" s="176"/>
    </row>
    <row r="42" spans="1:25" ht="15.75" customHeight="1">
      <c r="A42" s="230" t="s">
        <v>1548</v>
      </c>
      <c r="B42" s="230">
        <v>2020</v>
      </c>
      <c r="C42" s="230" t="s">
        <v>1159</v>
      </c>
      <c r="D42" s="198" t="str">
        <f>IF(G42&lt;1,0, IF(G42&lt;=Banding!C$2,"C1",IF(G42&lt;=Banding!C$3,"C2",IF(G42&lt;=Banding!C$4,"C3",IF(G42&lt;=Banding!C$5,"C4",IF(G42&lt;=Banding!C$6,"C5",FALSE()))))))</f>
        <v>C3</v>
      </c>
      <c r="E42" s="199">
        <f>VLOOKUP(D42,Banding!W$2:X$17,2,)</f>
        <v>9350</v>
      </c>
      <c r="F42" s="176" t="s">
        <v>1549</v>
      </c>
      <c r="G42" s="243">
        <v>30</v>
      </c>
      <c r="H42" s="193" t="s">
        <v>85</v>
      </c>
      <c r="I42" s="194" t="s">
        <v>1550</v>
      </c>
      <c r="J42" s="176" t="s">
        <v>1551</v>
      </c>
      <c r="K42" s="176"/>
      <c r="L42" s="176" t="s">
        <v>89</v>
      </c>
      <c r="M42" s="176" t="s">
        <v>1552</v>
      </c>
      <c r="N42" s="176" t="s">
        <v>1553</v>
      </c>
      <c r="O42" s="176"/>
      <c r="P42" s="176">
        <v>3.8</v>
      </c>
      <c r="Q42" s="176"/>
      <c r="R42" s="176"/>
      <c r="S42" s="176"/>
      <c r="T42" s="176" t="s">
        <v>1554</v>
      </c>
      <c r="U42" s="176" t="s">
        <v>751</v>
      </c>
      <c r="V42" s="176" t="s">
        <v>1271</v>
      </c>
      <c r="W42" s="176"/>
      <c r="X42" s="176"/>
      <c r="Y42" s="176"/>
    </row>
    <row r="43" spans="1:25" ht="15.75" customHeight="1">
      <c r="A43" s="230" t="s">
        <v>1555</v>
      </c>
      <c r="B43" s="230">
        <v>2003</v>
      </c>
      <c r="C43" s="230" t="s">
        <v>1159</v>
      </c>
      <c r="D43" s="198" t="str">
        <f>IF(G43&lt;1,0, IF(G43&lt;=Banding!C$2,"C1",IF(G43&lt;=Banding!C$3,"C2",IF(G43&lt;=Banding!C$4,"C3",IF(G43&lt;=Banding!C$5,"C4",IF(G43&lt;=Banding!C$6,"C5",FALSE()))))))</f>
        <v>C1</v>
      </c>
      <c r="E43" s="199">
        <f>VLOOKUP(D43,Banding!W$2:X$17,2,)</f>
        <v>5000</v>
      </c>
      <c r="F43" s="176" t="s">
        <v>1539</v>
      </c>
      <c r="G43" s="243">
        <v>7</v>
      </c>
      <c r="H43" s="193" t="s">
        <v>85</v>
      </c>
      <c r="I43" s="194" t="s">
        <v>1556</v>
      </c>
      <c r="J43" s="176" t="s">
        <v>1557</v>
      </c>
      <c r="K43" s="176"/>
      <c r="L43" s="176" t="s">
        <v>89</v>
      </c>
      <c r="M43" s="176" t="s">
        <v>1558</v>
      </c>
      <c r="N43" s="176" t="s">
        <v>1559</v>
      </c>
      <c r="O43" s="194" t="s">
        <v>1560</v>
      </c>
      <c r="P43" s="176">
        <v>3.5</v>
      </c>
      <c r="Q43" s="176">
        <v>2</v>
      </c>
      <c r="R43" s="176"/>
      <c r="S43" s="176"/>
      <c r="T43" s="176" t="s">
        <v>92</v>
      </c>
      <c r="U43" s="176" t="s">
        <v>491</v>
      </c>
      <c r="V43" s="176" t="s">
        <v>1271</v>
      </c>
      <c r="W43" s="176"/>
      <c r="X43" s="176"/>
      <c r="Y43" s="176"/>
    </row>
    <row r="44" spans="1:25" ht="15.75" customHeight="1">
      <c r="A44" s="230" t="s">
        <v>1561</v>
      </c>
      <c r="B44" s="230">
        <v>2015</v>
      </c>
      <c r="C44" s="230" t="s">
        <v>1159</v>
      </c>
      <c r="D44" s="198" t="str">
        <f>IF(G44&lt;1,0, IF(G44&lt;=Banding!C$2,"C1",IF(G44&lt;=Banding!C$3,"C2",IF(G44&lt;=Banding!C$4,"C3",IF(G44&lt;=Banding!C$5,"C4",IF(G44&lt;=Banding!C$6,"C5",FALSE()))))))</f>
        <v>C2</v>
      </c>
      <c r="E44" s="199">
        <f>VLOOKUP(D44,Banding!W$2:X$17,2,)</f>
        <v>7000</v>
      </c>
      <c r="F44" s="176" t="s">
        <v>1533</v>
      </c>
      <c r="G44" s="243">
        <v>20</v>
      </c>
      <c r="H44" s="193" t="s">
        <v>85</v>
      </c>
      <c r="I44" s="194" t="s">
        <v>1562</v>
      </c>
      <c r="J44" s="176" t="s">
        <v>1563</v>
      </c>
      <c r="K44" s="176"/>
      <c r="L44" s="176" t="s">
        <v>89</v>
      </c>
      <c r="M44" s="176" t="s">
        <v>1564</v>
      </c>
      <c r="N44" s="176" t="s">
        <v>1330</v>
      </c>
      <c r="O44" s="194" t="s">
        <v>1565</v>
      </c>
      <c r="P44" s="176">
        <v>3.9</v>
      </c>
      <c r="Q44" s="176"/>
      <c r="R44" s="176"/>
      <c r="S44" s="176"/>
      <c r="T44" s="176" t="s">
        <v>92</v>
      </c>
      <c r="U44" s="176" t="s">
        <v>193</v>
      </c>
      <c r="V44" s="176" t="s">
        <v>1271</v>
      </c>
      <c r="W44" s="176"/>
      <c r="X44" s="176"/>
      <c r="Y44" s="176"/>
    </row>
    <row r="45" spans="1:25" ht="15.75" customHeight="1">
      <c r="A45" s="230" t="s">
        <v>1566</v>
      </c>
      <c r="B45" s="230">
        <v>2016</v>
      </c>
      <c r="C45" s="230" t="s">
        <v>1159</v>
      </c>
      <c r="D45" s="198" t="str">
        <f>IF(G45&lt;1,0, IF(G45&lt;=Banding!C$2,"C1",IF(G45&lt;=Banding!C$3,"C2",IF(G45&lt;=Banding!C$4,"C3",IF(G45&lt;=Banding!C$5,"C4",IF(G45&lt;=Banding!C$6,"C5",FALSE()))))))</f>
        <v>C5</v>
      </c>
      <c r="E45" s="199">
        <f>VLOOKUP(D45,Banding!W$2:X$17,2,)</f>
        <v>24500</v>
      </c>
      <c r="F45" s="176" t="s">
        <v>1567</v>
      </c>
      <c r="G45" s="243">
        <v>300</v>
      </c>
      <c r="H45" s="193" t="s">
        <v>85</v>
      </c>
      <c r="I45" s="194" t="s">
        <v>1568</v>
      </c>
      <c r="J45" s="176" t="s">
        <v>1569</v>
      </c>
      <c r="K45" s="176"/>
      <c r="L45" s="176" t="s">
        <v>89</v>
      </c>
      <c r="M45" s="176" t="s">
        <v>1459</v>
      </c>
      <c r="N45" s="176" t="s">
        <v>1570</v>
      </c>
      <c r="O45" s="194" t="s">
        <v>1568</v>
      </c>
      <c r="P45" s="176"/>
      <c r="Q45" s="176"/>
      <c r="R45" s="176"/>
      <c r="S45" s="176"/>
      <c r="T45" s="176" t="s">
        <v>92</v>
      </c>
      <c r="U45" s="176" t="s">
        <v>491</v>
      </c>
      <c r="V45" s="176" t="s">
        <v>1271</v>
      </c>
      <c r="W45" s="176"/>
      <c r="X45" s="176"/>
      <c r="Y45" s="176"/>
    </row>
    <row r="46" spans="1:25" ht="15.75" customHeight="1">
      <c r="A46" s="230" t="s">
        <v>1577</v>
      </c>
      <c r="B46" s="230">
        <v>2021</v>
      </c>
      <c r="C46" s="230" t="s">
        <v>1159</v>
      </c>
      <c r="D46" s="198" t="str">
        <f>IF(G46&lt;1,0, IF(G46&lt;=Banding!C$2,"C1",IF(G46&lt;=Banding!C$3,"C2",IF(G46&lt;=Banding!C$4,"C3",IF(G46&lt;=Banding!C$5,"C4",IF(G46&lt;=Banding!C$6,"C5",FALSE()))))))</f>
        <v>C2</v>
      </c>
      <c r="E46" s="199">
        <f>VLOOKUP(D46,Banding!W$2:X$17,2,)</f>
        <v>7000</v>
      </c>
      <c r="F46" s="176" t="s">
        <v>1578</v>
      </c>
      <c r="G46" s="243">
        <v>11</v>
      </c>
      <c r="H46" s="193" t="s">
        <v>85</v>
      </c>
      <c r="I46" s="194" t="s">
        <v>1579</v>
      </c>
      <c r="J46" s="176" t="s">
        <v>1580</v>
      </c>
      <c r="K46" s="176"/>
      <c r="L46" s="176" t="s">
        <v>89</v>
      </c>
      <c r="M46" s="176" t="s">
        <v>1581</v>
      </c>
      <c r="N46" s="176" t="s">
        <v>1575</v>
      </c>
      <c r="O46" s="194" t="s">
        <v>1582</v>
      </c>
      <c r="P46" s="176"/>
      <c r="Q46" s="176"/>
      <c r="R46" s="176"/>
      <c r="S46" s="176"/>
      <c r="T46" s="176" t="s">
        <v>92</v>
      </c>
      <c r="U46" s="176" t="s">
        <v>210</v>
      </c>
      <c r="V46" s="176" t="s">
        <v>1271</v>
      </c>
      <c r="W46" s="176"/>
      <c r="X46" s="176"/>
      <c r="Y46" s="176"/>
    </row>
    <row r="47" spans="1:25" ht="15.75" customHeight="1">
      <c r="A47" s="230" t="s">
        <v>1583</v>
      </c>
      <c r="B47" s="230">
        <v>2018</v>
      </c>
      <c r="C47" s="230" t="s">
        <v>1159</v>
      </c>
      <c r="D47" s="198" t="str">
        <f>IF(G47&lt;1,0, IF(G47&lt;=Banding!C$2,"C1",IF(G47&lt;=Banding!C$3,"C2",IF(G47&lt;=Banding!C$4,"C3",IF(G47&lt;=Banding!C$5,"C4",IF(G47&lt;=Banding!C$6,"C5",FALSE()))))))</f>
        <v>C1</v>
      </c>
      <c r="E47" s="199">
        <f>VLOOKUP(D47,Banding!W$2:X$17,2,)</f>
        <v>5000</v>
      </c>
      <c r="F47" s="176" t="s">
        <v>1201</v>
      </c>
      <c r="G47" s="243">
        <v>10</v>
      </c>
      <c r="H47" s="193" t="s">
        <v>85</v>
      </c>
      <c r="I47" s="194" t="s">
        <v>1584</v>
      </c>
      <c r="J47" s="176" t="s">
        <v>1585</v>
      </c>
      <c r="K47" s="176" t="s">
        <v>1586</v>
      </c>
      <c r="L47" s="176" t="s">
        <v>89</v>
      </c>
      <c r="M47" s="249" t="s">
        <v>1587</v>
      </c>
      <c r="N47" s="176" t="s">
        <v>1588</v>
      </c>
      <c r="O47" s="194" t="s">
        <v>1589</v>
      </c>
      <c r="P47" s="176"/>
      <c r="Q47" s="176"/>
      <c r="R47" s="176"/>
      <c r="S47" s="176"/>
      <c r="T47" s="176" t="s">
        <v>92</v>
      </c>
      <c r="U47" s="176" t="s">
        <v>210</v>
      </c>
      <c r="V47" s="176" t="s">
        <v>1271</v>
      </c>
      <c r="W47" s="176"/>
      <c r="X47" s="176"/>
      <c r="Y47" s="176"/>
    </row>
    <row r="48" spans="1:25" ht="15.75" customHeight="1">
      <c r="A48" s="230" t="s">
        <v>1590</v>
      </c>
      <c r="B48" s="230">
        <v>1905</v>
      </c>
      <c r="C48" s="230" t="s">
        <v>1159</v>
      </c>
      <c r="D48" s="198" t="str">
        <f>IF(G48&lt;1,0, IF(G48&lt;=Banding!C$2,"C1",IF(G48&lt;=Banding!C$3,"C2",IF(G48&lt;=Banding!C$4,"C3",IF(G48&lt;=Banding!C$5,"C4",IF(G48&lt;=Banding!C$6,"C5",FALSE()))))))</f>
        <v>C2</v>
      </c>
      <c r="E48" s="199">
        <f>VLOOKUP(D48,Banding!W$2:X$17,2,)</f>
        <v>7000</v>
      </c>
      <c r="F48" s="176" t="s">
        <v>1533</v>
      </c>
      <c r="G48" s="243">
        <v>20</v>
      </c>
      <c r="H48" s="193" t="s">
        <v>85</v>
      </c>
      <c r="I48" s="194" t="s">
        <v>1591</v>
      </c>
      <c r="J48" s="176" t="s">
        <v>1592</v>
      </c>
      <c r="K48" s="176"/>
      <c r="L48" s="176" t="s">
        <v>89</v>
      </c>
      <c r="M48" s="176" t="s">
        <v>1593</v>
      </c>
      <c r="N48" s="176" t="s">
        <v>1559</v>
      </c>
      <c r="O48" s="194" t="s">
        <v>1594</v>
      </c>
      <c r="P48" s="176">
        <v>2.2000000000000002</v>
      </c>
      <c r="Q48" s="176">
        <v>0.6</v>
      </c>
      <c r="R48" s="176"/>
      <c r="S48" s="176"/>
      <c r="T48" s="176" t="s">
        <v>92</v>
      </c>
      <c r="U48" s="176" t="s">
        <v>210</v>
      </c>
      <c r="V48" s="176" t="s">
        <v>1271</v>
      </c>
      <c r="W48" s="176"/>
      <c r="X48" s="176"/>
      <c r="Y48" s="176"/>
    </row>
    <row r="49" spans="1:25" ht="15.75" customHeight="1">
      <c r="A49" s="230" t="s">
        <v>1595</v>
      </c>
      <c r="B49" s="230">
        <v>2016</v>
      </c>
      <c r="C49" s="230" t="s">
        <v>1159</v>
      </c>
      <c r="D49" s="198" t="str">
        <f>IF(G49&lt;1,0, IF(G49&lt;=Banding!C$2,"C1",IF(G49&lt;=Banding!C$3,"C2",IF(G49&lt;=Banding!C$4,"C3",IF(G49&lt;=Banding!C$5,"C4",IF(G49&lt;=Banding!C$6,"C5",FALSE()))))))</f>
        <v>C4</v>
      </c>
      <c r="E49" s="199">
        <f>VLOOKUP(D49,Banding!W$2:X$17,2,)</f>
        <v>12500</v>
      </c>
      <c r="F49" s="176" t="s">
        <v>1596</v>
      </c>
      <c r="G49" s="243">
        <v>60</v>
      </c>
      <c r="H49" s="193" t="s">
        <v>85</v>
      </c>
      <c r="I49" s="194" t="s">
        <v>1597</v>
      </c>
      <c r="J49" s="176" t="s">
        <v>1598</v>
      </c>
      <c r="K49" s="176"/>
      <c r="L49" s="176" t="s">
        <v>89</v>
      </c>
      <c r="M49" s="176" t="s">
        <v>1599</v>
      </c>
      <c r="N49" s="176" t="s">
        <v>1600</v>
      </c>
      <c r="O49" s="194" t="s">
        <v>1601</v>
      </c>
      <c r="P49" s="176">
        <v>2.2999999999999998</v>
      </c>
      <c r="Q49" s="176"/>
      <c r="R49" s="176"/>
      <c r="S49" s="176"/>
      <c r="T49" s="176" t="s">
        <v>92</v>
      </c>
      <c r="U49" s="176" t="s">
        <v>210</v>
      </c>
      <c r="V49" s="176" t="s">
        <v>1271</v>
      </c>
      <c r="W49" s="176"/>
      <c r="X49" s="176"/>
      <c r="Y49" s="176"/>
    </row>
    <row r="50" spans="1:25" ht="15.75" customHeight="1">
      <c r="A50" s="230" t="s">
        <v>1602</v>
      </c>
      <c r="B50" s="230">
        <v>2021</v>
      </c>
      <c r="C50" s="230" t="s">
        <v>1159</v>
      </c>
      <c r="D50" s="198" t="str">
        <f>IF(G50&lt;1,0, IF(G50&lt;=Banding!C$2,"C1",IF(G50&lt;=Banding!C$3,"C2",IF(G50&lt;=Banding!C$4,"C3",IF(G50&lt;=Banding!C$5,"C4",IF(G50&lt;=Banding!C$6,"C5",FALSE()))))))</f>
        <v>C5</v>
      </c>
      <c r="E50" s="199">
        <f>VLOOKUP(D50,Banding!W$2:X$17,2,)</f>
        <v>24500</v>
      </c>
      <c r="F50" s="176" t="s">
        <v>1477</v>
      </c>
      <c r="G50" s="243">
        <v>110</v>
      </c>
      <c r="H50" s="193" t="s">
        <v>85</v>
      </c>
      <c r="I50" s="194" t="s">
        <v>1603</v>
      </c>
      <c r="J50" s="176" t="s">
        <v>1604</v>
      </c>
      <c r="K50" s="176"/>
      <c r="L50" s="176" t="s">
        <v>89</v>
      </c>
      <c r="M50" s="176" t="s">
        <v>1459</v>
      </c>
      <c r="N50" s="176" t="s">
        <v>1605</v>
      </c>
      <c r="O50" s="194" t="s">
        <v>1415</v>
      </c>
      <c r="P50" s="176">
        <v>2.5</v>
      </c>
      <c r="Q50" s="176"/>
      <c r="R50" s="176"/>
      <c r="S50" s="176"/>
      <c r="T50" s="176" t="s">
        <v>92</v>
      </c>
      <c r="U50" s="176" t="s">
        <v>193</v>
      </c>
      <c r="V50" s="176" t="s">
        <v>1271</v>
      </c>
      <c r="W50" s="176"/>
      <c r="X50" s="176"/>
      <c r="Y50" s="176"/>
    </row>
    <row r="51" spans="1:25" ht="16.5" customHeight="1">
      <c r="A51" s="230" t="s">
        <v>1606</v>
      </c>
      <c r="B51" s="230">
        <v>1980</v>
      </c>
      <c r="C51" s="230" t="s">
        <v>1159</v>
      </c>
      <c r="D51" s="198" t="str">
        <f>IF(G51&lt;1,0, IF(G51&lt;=Banding!C$2,"C1",IF(G51&lt;=Banding!C$3,"C2",IF(G51&lt;=Banding!C$4,"C3",IF(G51&lt;=Banding!C$5,"C4",IF(G51&lt;=Banding!C$6,"C5",FALSE()))))))</f>
        <v>C1</v>
      </c>
      <c r="E51" s="199">
        <f>VLOOKUP(D51,Banding!W$2:X$17,2,)</f>
        <v>5000</v>
      </c>
      <c r="F51" s="176" t="s">
        <v>1160</v>
      </c>
      <c r="G51" s="243">
        <v>8</v>
      </c>
      <c r="H51" s="193" t="s">
        <v>85</v>
      </c>
      <c r="I51" s="194" t="s">
        <v>1607</v>
      </c>
      <c r="J51" s="176" t="s">
        <v>1608</v>
      </c>
      <c r="K51" s="176"/>
      <c r="L51" s="176" t="s">
        <v>89</v>
      </c>
      <c r="M51" s="176" t="s">
        <v>1609</v>
      </c>
      <c r="N51" s="176" t="s">
        <v>1610</v>
      </c>
      <c r="O51" s="194" t="s">
        <v>1611</v>
      </c>
      <c r="P51" s="176">
        <v>1.1000000000000001</v>
      </c>
      <c r="Q51" s="176">
        <v>1.2</v>
      </c>
      <c r="R51" s="176"/>
      <c r="S51" s="176"/>
      <c r="T51" s="176" t="s">
        <v>1612</v>
      </c>
      <c r="U51" s="176" t="s">
        <v>1613</v>
      </c>
      <c r="V51" s="176" t="s">
        <v>1271</v>
      </c>
      <c r="W51" s="176"/>
      <c r="X51" s="176"/>
      <c r="Y51" s="176"/>
    </row>
    <row r="52" spans="1:25" ht="15.75" customHeight="1">
      <c r="A52" s="230" t="s">
        <v>1614</v>
      </c>
      <c r="B52" s="230">
        <v>2018</v>
      </c>
      <c r="C52" s="230" t="s">
        <v>1159</v>
      </c>
      <c r="D52" s="198" t="str">
        <f>IF(G52&lt;1,0, IF(G52&lt;=Banding!C$2,"C1",IF(G52&lt;=Banding!C$3,"C2",IF(G52&lt;=Banding!C$4,"C3",IF(G52&lt;=Banding!C$5,"C4",IF(G52&lt;=Banding!C$6,"C5",FALSE()))))))</f>
        <v>C2</v>
      </c>
      <c r="E52" s="199">
        <f>VLOOKUP(D52,Banding!W$2:X$17,2,)</f>
        <v>7000</v>
      </c>
      <c r="F52" s="176" t="s">
        <v>1615</v>
      </c>
      <c r="G52" s="243">
        <v>15</v>
      </c>
      <c r="H52" s="193" t="s">
        <v>85</v>
      </c>
      <c r="I52" s="194" t="s">
        <v>1616</v>
      </c>
      <c r="J52" s="176" t="s">
        <v>1617</v>
      </c>
      <c r="K52" s="176"/>
      <c r="L52" s="176" t="s">
        <v>89</v>
      </c>
      <c r="M52" s="176" t="s">
        <v>1618</v>
      </c>
      <c r="N52" s="176" t="s">
        <v>1619</v>
      </c>
      <c r="O52" s="194" t="s">
        <v>1616</v>
      </c>
      <c r="P52" s="176">
        <v>2.2000000000000002</v>
      </c>
      <c r="Q52" s="176"/>
      <c r="R52" s="176"/>
      <c r="S52" s="176"/>
      <c r="T52" s="176" t="s">
        <v>293</v>
      </c>
      <c r="U52" s="176" t="s">
        <v>491</v>
      </c>
      <c r="V52" s="176" t="s">
        <v>1271</v>
      </c>
      <c r="W52" s="176"/>
      <c r="X52" s="176"/>
      <c r="Y52" s="176"/>
    </row>
    <row r="53" spans="1:25" ht="15.75" customHeight="1">
      <c r="A53" s="230" t="s">
        <v>1620</v>
      </c>
      <c r="B53" s="230">
        <v>2016</v>
      </c>
      <c r="C53" s="230" t="s">
        <v>1159</v>
      </c>
      <c r="D53" s="198" t="str">
        <f>IF(G53&lt;1,0, IF(G53&lt;=Banding!C$2,"C1",IF(G53&lt;=Banding!C$3,"C2",IF(G53&lt;=Banding!C$4,"C3",IF(G53&lt;=Banding!C$5,"C4",IF(G53&lt;=Banding!C$6,"C5",FALSE()))))))</f>
        <v>C5</v>
      </c>
      <c r="E53" s="199">
        <f>VLOOKUP(D53,Banding!W$2:X$17,2,)</f>
        <v>24500</v>
      </c>
      <c r="F53" s="176" t="s">
        <v>1621</v>
      </c>
      <c r="G53" s="243">
        <v>400</v>
      </c>
      <c r="H53" s="193" t="s">
        <v>85</v>
      </c>
      <c r="I53" s="194" t="s">
        <v>1622</v>
      </c>
      <c r="J53" s="176" t="s">
        <v>1623</v>
      </c>
      <c r="K53" s="176"/>
      <c r="L53" s="176" t="s">
        <v>89</v>
      </c>
      <c r="M53" s="176" t="s">
        <v>1624</v>
      </c>
      <c r="N53" s="176" t="s">
        <v>1625</v>
      </c>
      <c r="O53" s="194" t="s">
        <v>1626</v>
      </c>
      <c r="P53" s="176">
        <v>9</v>
      </c>
      <c r="Q53" s="176">
        <v>1.2</v>
      </c>
      <c r="R53" s="176"/>
      <c r="S53" s="176"/>
      <c r="T53" s="176" t="s">
        <v>92</v>
      </c>
      <c r="U53" s="176" t="s">
        <v>193</v>
      </c>
      <c r="V53" s="176" t="s">
        <v>1271</v>
      </c>
      <c r="W53" s="176"/>
      <c r="X53" s="176"/>
      <c r="Y53" s="176"/>
    </row>
    <row r="54" spans="1:25" ht="15.75" customHeight="1">
      <c r="A54" s="230" t="s">
        <v>1627</v>
      </c>
      <c r="B54" s="230">
        <v>2019</v>
      </c>
      <c r="C54" s="230" t="s">
        <v>1159</v>
      </c>
      <c r="D54" s="198" t="str">
        <f>IF(G54&lt;1,0, IF(G54&lt;=Banding!C$2,"C1",IF(G54&lt;=Banding!C$3,"C2",IF(G54&lt;=Banding!C$4,"C3",IF(G54&lt;=Banding!C$5,"C4",IF(G54&lt;=Banding!C$6,"C5",FALSE()))))))</f>
        <v>C4</v>
      </c>
      <c r="E54" s="199">
        <f>VLOOKUP(D54,Banding!W$2:X$17,2,)</f>
        <v>12500</v>
      </c>
      <c r="F54" s="176" t="s">
        <v>1628</v>
      </c>
      <c r="G54" s="243">
        <v>85</v>
      </c>
      <c r="H54" s="193" t="s">
        <v>85</v>
      </c>
      <c r="I54" s="194" t="s">
        <v>1629</v>
      </c>
      <c r="J54" s="176" t="s">
        <v>1630</v>
      </c>
      <c r="K54" s="176"/>
      <c r="L54" s="176" t="s">
        <v>89</v>
      </c>
      <c r="M54" s="176" t="s">
        <v>1624</v>
      </c>
      <c r="N54" s="176" t="s">
        <v>1625</v>
      </c>
      <c r="O54" s="194" t="s">
        <v>1626</v>
      </c>
      <c r="P54" s="176">
        <v>4.5999999999999996</v>
      </c>
      <c r="Q54" s="176">
        <v>2.6</v>
      </c>
      <c r="R54" s="176"/>
      <c r="S54" s="176"/>
      <c r="T54" s="176" t="s">
        <v>92</v>
      </c>
      <c r="U54" s="176" t="s">
        <v>193</v>
      </c>
      <c r="V54" s="176" t="s">
        <v>1271</v>
      </c>
      <c r="W54" s="176"/>
      <c r="X54" s="176"/>
      <c r="Y54" s="176"/>
    </row>
    <row r="55" spans="1:25" ht="15.75" customHeight="1">
      <c r="A55" s="230" t="s">
        <v>1631</v>
      </c>
      <c r="B55" s="230">
        <v>2018</v>
      </c>
      <c r="C55" s="230" t="s">
        <v>1159</v>
      </c>
      <c r="D55" s="198" t="str">
        <f>IF(G55&lt;1,0, IF(G55&lt;=Banding!C$2,"C1",IF(G55&lt;=Banding!C$3,"C2",IF(G55&lt;=Banding!C$4,"C3",IF(G55&lt;=Banding!C$5,"C4",IF(G55&lt;=Banding!C$6,"C5",FALSE()))))))</f>
        <v>C2</v>
      </c>
      <c r="E55" s="199">
        <f>VLOOKUP(D55,Banding!W$2:X$17,2,)</f>
        <v>7000</v>
      </c>
      <c r="F55" s="176" t="s">
        <v>1632</v>
      </c>
      <c r="G55" s="243">
        <v>12</v>
      </c>
      <c r="H55" s="193" t="s">
        <v>85</v>
      </c>
      <c r="I55" s="194" t="s">
        <v>1633</v>
      </c>
      <c r="J55" s="176" t="s">
        <v>1634</v>
      </c>
      <c r="K55" s="176"/>
      <c r="L55" s="176" t="s">
        <v>89</v>
      </c>
      <c r="M55" s="176" t="s">
        <v>1624</v>
      </c>
      <c r="N55" s="176" t="s">
        <v>1625</v>
      </c>
      <c r="O55" s="194" t="s">
        <v>1626</v>
      </c>
      <c r="P55" s="176">
        <v>13.2</v>
      </c>
      <c r="Q55" s="176"/>
      <c r="R55" s="176"/>
      <c r="S55" s="176"/>
      <c r="T55" s="176" t="s">
        <v>92</v>
      </c>
      <c r="U55" s="176" t="s">
        <v>193</v>
      </c>
      <c r="V55" s="176" t="s">
        <v>1271</v>
      </c>
      <c r="W55" s="176"/>
      <c r="X55" s="176"/>
      <c r="Y55" s="176"/>
    </row>
    <row r="56" spans="1:25" ht="15.75" customHeight="1">
      <c r="A56" s="230" t="s">
        <v>1635</v>
      </c>
      <c r="B56" s="230">
        <v>2018</v>
      </c>
      <c r="C56" s="230" t="s">
        <v>1159</v>
      </c>
      <c r="D56" s="198" t="str">
        <f>IF(G56&lt;1,0, IF(G56&lt;=Banding!C$2,"C1",IF(G56&lt;=Banding!C$3,"C2",IF(G56&lt;=Banding!C$4,"C3",IF(G56&lt;=Banding!C$5,"C4",IF(G56&lt;=Banding!C$6,"C5",FALSE()))))))</f>
        <v>C4</v>
      </c>
      <c r="E56" s="199">
        <f>VLOOKUP(D56,Banding!W$2:X$17,2,)</f>
        <v>12500</v>
      </c>
      <c r="F56" s="176" t="s">
        <v>1636</v>
      </c>
      <c r="G56" s="243">
        <v>100</v>
      </c>
      <c r="H56" s="193" t="s">
        <v>85</v>
      </c>
      <c r="I56" s="194" t="s">
        <v>1637</v>
      </c>
      <c r="J56" s="176" t="s">
        <v>1638</v>
      </c>
      <c r="K56" s="176"/>
      <c r="L56" s="176" t="s">
        <v>89</v>
      </c>
      <c r="M56" s="176" t="s">
        <v>1624</v>
      </c>
      <c r="N56" s="176" t="s">
        <v>1625</v>
      </c>
      <c r="O56" s="194" t="s">
        <v>1626</v>
      </c>
      <c r="P56" s="176"/>
      <c r="Q56" s="176"/>
      <c r="R56" s="176"/>
      <c r="S56" s="176"/>
      <c r="T56" s="176" t="s">
        <v>92</v>
      </c>
      <c r="U56" s="176" t="s">
        <v>193</v>
      </c>
      <c r="V56" s="176" t="s">
        <v>1271</v>
      </c>
      <c r="W56" s="176"/>
      <c r="X56" s="176"/>
      <c r="Y56" s="176"/>
    </row>
    <row r="57" spans="1:25" ht="15.75" customHeight="1">
      <c r="A57" s="230" t="s">
        <v>1639</v>
      </c>
      <c r="B57" s="230">
        <v>2023</v>
      </c>
      <c r="C57" s="230" t="s">
        <v>1159</v>
      </c>
      <c r="D57" s="198" t="str">
        <f>IF(G57&lt;1,0, IF(G57&lt;=Banding!C$2,"C1",IF(G57&lt;=Banding!C$3,"C2",IF(G57&lt;=Banding!C$4,"C3",IF(G57&lt;=Banding!C$5,"C4",IF(G57&lt;=Banding!C$6,"C5",FALSE()))))))</f>
        <v>C2</v>
      </c>
      <c r="E57" s="199">
        <f>VLOOKUP(D57,Banding!W$2:X$17,2,)</f>
        <v>7000</v>
      </c>
      <c r="F57" s="176" t="s">
        <v>1167</v>
      </c>
      <c r="G57" s="243">
        <v>15</v>
      </c>
      <c r="H57" s="193" t="s">
        <v>85</v>
      </c>
      <c r="I57" s="194" t="s">
        <v>1640</v>
      </c>
      <c r="J57" s="176" t="s">
        <v>1641</v>
      </c>
      <c r="K57" s="176"/>
      <c r="L57" s="176" t="s">
        <v>89</v>
      </c>
      <c r="M57" s="176" t="s">
        <v>1642</v>
      </c>
      <c r="N57" s="176" t="s">
        <v>1643</v>
      </c>
      <c r="O57" s="187" t="s">
        <v>1644</v>
      </c>
      <c r="P57" s="176"/>
      <c r="Q57" s="176"/>
      <c r="R57" s="176"/>
      <c r="S57" s="176"/>
      <c r="T57" s="176" t="s">
        <v>92</v>
      </c>
      <c r="U57" s="176" t="s">
        <v>751</v>
      </c>
      <c r="V57" s="176" t="s">
        <v>1271</v>
      </c>
      <c r="W57" s="176"/>
      <c r="X57" s="176"/>
      <c r="Y57" s="176"/>
    </row>
    <row r="58" spans="1:25" ht="15.75" customHeight="1">
      <c r="A58" s="230" t="s">
        <v>1645</v>
      </c>
      <c r="B58" s="230">
        <v>2016</v>
      </c>
      <c r="C58" s="230" t="s">
        <v>1159</v>
      </c>
      <c r="D58" s="198" t="str">
        <f>IF(G58&lt;1,0, IF(G58&lt;=Banding!C$2,"C1",IF(G58&lt;=Banding!C$3,"C2",IF(G58&lt;=Banding!C$4,"C3",IF(G58&lt;=Banding!C$5,"C4",IF(G58&lt;=Banding!C$6,"C5",FALSE()))))))</f>
        <v>C3</v>
      </c>
      <c r="E58" s="199">
        <f>VLOOKUP(D58,Banding!W$2:X$17,2,)</f>
        <v>9350</v>
      </c>
      <c r="F58" s="176" t="s">
        <v>1646</v>
      </c>
      <c r="G58" s="243">
        <v>33</v>
      </c>
      <c r="H58" s="193" t="s">
        <v>85</v>
      </c>
      <c r="I58" s="194" t="s">
        <v>1647</v>
      </c>
      <c r="J58" s="176" t="s">
        <v>1648</v>
      </c>
      <c r="K58" s="176"/>
      <c r="L58" s="176" t="s">
        <v>89</v>
      </c>
      <c r="M58" s="176" t="s">
        <v>1649</v>
      </c>
      <c r="N58" s="176" t="s">
        <v>1650</v>
      </c>
      <c r="O58" s="194" t="s">
        <v>1651</v>
      </c>
      <c r="P58" s="176">
        <v>0.5</v>
      </c>
      <c r="Q58" s="176"/>
      <c r="R58" s="176"/>
      <c r="S58" s="176"/>
      <c r="T58" s="176" t="s">
        <v>92</v>
      </c>
      <c r="U58" s="176" t="s">
        <v>491</v>
      </c>
      <c r="V58" s="176" t="s">
        <v>1271</v>
      </c>
      <c r="W58" s="176"/>
      <c r="X58" s="176"/>
      <c r="Y58" s="176"/>
    </row>
    <row r="59" spans="1:25" ht="15.75" customHeight="1">
      <c r="A59" s="230" t="s">
        <v>1652</v>
      </c>
      <c r="B59" s="230">
        <v>2018</v>
      </c>
      <c r="C59" s="230" t="s">
        <v>1159</v>
      </c>
      <c r="D59" s="198" t="str">
        <f>IF(G59&lt;1,0, IF(G59&lt;=Banding!C$2,"C1",IF(G59&lt;=Banding!C$3,"C2",IF(G59&lt;=Banding!C$4,"C3",IF(G59&lt;=Banding!C$5,"C4",IF(G59&lt;=Banding!C$6,"C5",FALSE()))))))</f>
        <v>C3</v>
      </c>
      <c r="E59" s="199">
        <f>VLOOKUP(D59,Banding!W$2:X$17,2,)</f>
        <v>9350</v>
      </c>
      <c r="F59" s="176" t="s">
        <v>1653</v>
      </c>
      <c r="G59" s="243">
        <v>32</v>
      </c>
      <c r="H59" s="193" t="s">
        <v>85</v>
      </c>
      <c r="I59" s="194" t="s">
        <v>1654</v>
      </c>
      <c r="J59" s="176" t="s">
        <v>1655</v>
      </c>
      <c r="K59" s="176"/>
      <c r="L59" s="176" t="s">
        <v>89</v>
      </c>
      <c r="M59" s="176" t="s">
        <v>1490</v>
      </c>
      <c r="N59" s="176" t="s">
        <v>1656</v>
      </c>
      <c r="O59" s="176"/>
      <c r="P59" s="176">
        <v>3.6</v>
      </c>
      <c r="Q59" s="176"/>
      <c r="R59" s="176"/>
      <c r="S59" s="176"/>
      <c r="T59" s="176" t="s">
        <v>92</v>
      </c>
      <c r="U59" s="176" t="s">
        <v>751</v>
      </c>
      <c r="V59" s="176" t="s">
        <v>1271</v>
      </c>
      <c r="W59" s="176"/>
      <c r="X59" s="176"/>
      <c r="Y59" s="176"/>
    </row>
    <row r="60" spans="1:25" ht="15.75" customHeight="1">
      <c r="A60" s="230" t="s">
        <v>1657</v>
      </c>
      <c r="B60" s="230">
        <v>2002</v>
      </c>
      <c r="C60" s="230" t="s">
        <v>1159</v>
      </c>
      <c r="D60" s="198" t="str">
        <f>IF(G60&lt;1,0, IF(G60&lt;=Banding!C$2,"C1",IF(G60&lt;=Banding!C$3,"C2",IF(G60&lt;=Banding!C$4,"C3",IF(G60&lt;=Banding!C$5,"C4",IF(G60&lt;=Banding!C$6,"C5",FALSE()))))))</f>
        <v>C3</v>
      </c>
      <c r="E60" s="199">
        <f>VLOOKUP(D60,Banding!W$2:X$17,2,)</f>
        <v>9350</v>
      </c>
      <c r="F60" s="176" t="s">
        <v>1411</v>
      </c>
      <c r="G60" s="243">
        <v>35</v>
      </c>
      <c r="H60" s="193" t="s">
        <v>85</v>
      </c>
      <c r="I60" s="194" t="s">
        <v>1658</v>
      </c>
      <c r="J60" s="176" t="s">
        <v>1659</v>
      </c>
      <c r="K60" s="176"/>
      <c r="L60" s="176" t="s">
        <v>1660</v>
      </c>
      <c r="M60" s="176" t="s">
        <v>1661</v>
      </c>
      <c r="N60" s="176" t="s">
        <v>1513</v>
      </c>
      <c r="O60" s="194" t="s">
        <v>1658</v>
      </c>
      <c r="P60" s="176">
        <v>2.2999999999999998</v>
      </c>
      <c r="Q60" s="176"/>
      <c r="R60" s="176"/>
      <c r="S60" s="176"/>
      <c r="T60" s="176" t="s">
        <v>111</v>
      </c>
      <c r="U60" s="176" t="s">
        <v>210</v>
      </c>
      <c r="V60" s="176" t="s">
        <v>1271</v>
      </c>
      <c r="W60" s="176"/>
      <c r="X60" s="176"/>
      <c r="Y60" s="176"/>
    </row>
    <row r="61" spans="1:25" ht="15.75" customHeight="1">
      <c r="A61" s="230" t="s">
        <v>752</v>
      </c>
      <c r="B61" s="230">
        <v>2010</v>
      </c>
      <c r="C61" s="230" t="s">
        <v>1159</v>
      </c>
      <c r="D61" s="198" t="str">
        <f>IF(G61&lt;1,0, IF(G61&lt;=Banding!C$2,"C1",IF(G61&lt;=Banding!C$3,"C2",IF(G61&lt;=Banding!C$4,"C3",IF(G61&lt;=Banding!C$5,"C4",IF(G61&lt;=Banding!C$6,"C5",FALSE()))))))</f>
        <v>C2</v>
      </c>
      <c r="E61" s="199">
        <f>VLOOKUP(D61,Banding!W$2:X$17,2,)</f>
        <v>7000</v>
      </c>
      <c r="F61" s="176" t="s">
        <v>1662</v>
      </c>
      <c r="G61" s="243">
        <v>25</v>
      </c>
      <c r="H61" s="193" t="s">
        <v>85</v>
      </c>
      <c r="I61" s="194" t="s">
        <v>1663</v>
      </c>
      <c r="J61" s="176" t="s">
        <v>755</v>
      </c>
      <c r="K61" s="176"/>
      <c r="L61" s="176" t="s">
        <v>89</v>
      </c>
      <c r="M61" s="176" t="s">
        <v>1664</v>
      </c>
      <c r="N61" s="176" t="s">
        <v>1665</v>
      </c>
      <c r="O61" s="194" t="s">
        <v>1666</v>
      </c>
      <c r="P61" s="176">
        <v>1.5</v>
      </c>
      <c r="Q61" s="176"/>
      <c r="R61" s="176"/>
      <c r="S61" s="176"/>
      <c r="T61" s="176" t="s">
        <v>92</v>
      </c>
      <c r="U61" s="176" t="s">
        <v>757</v>
      </c>
      <c r="V61" s="176" t="s">
        <v>1271</v>
      </c>
      <c r="W61" s="176"/>
      <c r="X61" s="176"/>
      <c r="Y61" s="176"/>
    </row>
    <row r="62" spans="1:25" ht="15.75" customHeight="1">
      <c r="A62" s="230" t="s">
        <v>1667</v>
      </c>
      <c r="B62" s="230">
        <v>1999</v>
      </c>
      <c r="C62" s="230" t="s">
        <v>1159</v>
      </c>
      <c r="D62" s="198" t="str">
        <f>IF(G62&lt;1,0, IF(G62&lt;=Banding!C$2,"C1",IF(G62&lt;=Banding!C$3,"C2",IF(G62&lt;=Banding!C$4,"C3",IF(G62&lt;=Banding!C$5,"C4",IF(G62&lt;=Banding!C$6,"C5",FALSE()))))))</f>
        <v>C2</v>
      </c>
      <c r="E62" s="199">
        <f>VLOOKUP(D62,Banding!W$2:X$17,2,)</f>
        <v>7000</v>
      </c>
      <c r="F62" s="176" t="s">
        <v>1662</v>
      </c>
      <c r="G62" s="243">
        <v>25</v>
      </c>
      <c r="H62" s="193" t="s">
        <v>85</v>
      </c>
      <c r="I62" s="194" t="s">
        <v>1668</v>
      </c>
      <c r="J62" s="176" t="s">
        <v>1669</v>
      </c>
      <c r="K62" s="176"/>
      <c r="L62" s="176" t="s">
        <v>89</v>
      </c>
      <c r="M62" s="176" t="s">
        <v>1670</v>
      </c>
      <c r="N62" s="176" t="s">
        <v>1671</v>
      </c>
      <c r="O62" s="194" t="s">
        <v>1672</v>
      </c>
      <c r="P62" s="176">
        <v>1.6</v>
      </c>
      <c r="Q62" s="176"/>
      <c r="R62" s="176"/>
      <c r="S62" s="176"/>
      <c r="T62" s="176" t="s">
        <v>293</v>
      </c>
      <c r="U62" s="176" t="s">
        <v>751</v>
      </c>
      <c r="V62" s="176" t="s">
        <v>1271</v>
      </c>
      <c r="W62" s="176"/>
      <c r="X62" s="176"/>
      <c r="Y62" s="176"/>
    </row>
    <row r="63" spans="1:25" ht="15.75" customHeight="1">
      <c r="A63" s="230" t="s">
        <v>1673</v>
      </c>
      <c r="B63" s="230">
        <v>1993</v>
      </c>
      <c r="C63" s="230" t="s">
        <v>1159</v>
      </c>
      <c r="D63" s="198" t="str">
        <f>IF(G63&lt;1,0, IF(G63&lt;=Banding!C$2,"C1",IF(G63&lt;=Banding!C$3,"C2",IF(G63&lt;=Banding!C$4,"C3",IF(G63&lt;=Banding!C$5,"C4",IF(G63&lt;=Banding!C$6,"C5",FALSE()))))))</f>
        <v>C4</v>
      </c>
      <c r="E63" s="199">
        <f>VLOOKUP(D63,Banding!W$2:X$17,2,)</f>
        <v>12500</v>
      </c>
      <c r="F63" s="176" t="s">
        <v>1674</v>
      </c>
      <c r="G63" s="243">
        <v>75</v>
      </c>
      <c r="H63" s="193" t="s">
        <v>85</v>
      </c>
      <c r="I63" s="194" t="s">
        <v>1675</v>
      </c>
      <c r="J63" s="176" t="s">
        <v>1676</v>
      </c>
      <c r="K63" s="176"/>
      <c r="L63" s="176" t="s">
        <v>89</v>
      </c>
      <c r="M63" s="176" t="s">
        <v>1677</v>
      </c>
      <c r="N63" s="176" t="s">
        <v>1665</v>
      </c>
      <c r="O63" s="194" t="s">
        <v>1678</v>
      </c>
      <c r="P63" s="176">
        <v>1.6</v>
      </c>
      <c r="Q63" s="176"/>
      <c r="R63" s="176"/>
      <c r="S63" s="176"/>
      <c r="T63" s="176" t="s">
        <v>750</v>
      </c>
      <c r="U63" s="176" t="s">
        <v>751</v>
      </c>
      <c r="V63" s="176" t="s">
        <v>1271</v>
      </c>
      <c r="W63" s="176"/>
      <c r="X63" s="176"/>
      <c r="Y63" s="176"/>
    </row>
    <row r="64" spans="1:25" ht="15.75" customHeight="1">
      <c r="A64" s="230" t="s">
        <v>1679</v>
      </c>
      <c r="B64" s="230">
        <v>2005</v>
      </c>
      <c r="C64" s="230" t="s">
        <v>1159</v>
      </c>
      <c r="D64" s="198" t="str">
        <f>IF(G64&lt;1,0, IF(G64&lt;=Banding!C$2,"C1",IF(G64&lt;=Banding!C$3,"C2",IF(G64&lt;=Banding!C$4,"C3",IF(G64&lt;=Banding!C$5,"C4",IF(G64&lt;=Banding!C$6,"C5",FALSE()))))))</f>
        <v>C2</v>
      </c>
      <c r="E64" s="199">
        <f>VLOOKUP(D64,Banding!W$2:X$17,2,)</f>
        <v>7000</v>
      </c>
      <c r="F64" s="176" t="s">
        <v>1662</v>
      </c>
      <c r="G64" s="243">
        <v>25</v>
      </c>
      <c r="H64" s="193" t="s">
        <v>85</v>
      </c>
      <c r="I64" s="194" t="s">
        <v>1680</v>
      </c>
      <c r="J64" s="176" t="s">
        <v>1681</v>
      </c>
      <c r="K64" s="176"/>
      <c r="L64" s="176" t="s">
        <v>89</v>
      </c>
      <c r="M64" s="176" t="s">
        <v>1682</v>
      </c>
      <c r="N64" s="176" t="s">
        <v>1610</v>
      </c>
      <c r="O64" s="194" t="s">
        <v>1683</v>
      </c>
      <c r="P64" s="176">
        <v>3.6</v>
      </c>
      <c r="Q64" s="176">
        <v>2.1</v>
      </c>
      <c r="R64" s="176"/>
      <c r="S64" s="176"/>
      <c r="T64" s="176" t="s">
        <v>92</v>
      </c>
      <c r="U64" s="176" t="s">
        <v>1684</v>
      </c>
      <c r="V64" s="176" t="s">
        <v>1271</v>
      </c>
      <c r="W64" s="176"/>
      <c r="X64" s="176"/>
      <c r="Y64" s="176"/>
    </row>
    <row r="65" spans="1:25" ht="15.75" customHeight="1">
      <c r="A65" s="230" t="s">
        <v>1685</v>
      </c>
      <c r="B65" s="230">
        <v>1889</v>
      </c>
      <c r="C65" s="230" t="s">
        <v>1159</v>
      </c>
      <c r="D65" s="198" t="str">
        <f>IF(G65&lt;1,0, IF(G65&lt;=Banding!C$2,"C1",IF(G65&lt;=Banding!C$3,"C2",IF(G65&lt;=Banding!C$4,"C3",IF(G65&lt;=Banding!C$5,"C4",IF(G65&lt;=Banding!C$6,"C5",FALSE()))))))</f>
        <v>C2</v>
      </c>
      <c r="E65" s="199">
        <f>VLOOKUP(D65,Banding!W$2:X$17,2,)</f>
        <v>7000</v>
      </c>
      <c r="F65" s="176" t="s">
        <v>1662</v>
      </c>
      <c r="G65" s="243">
        <v>25</v>
      </c>
      <c r="H65" s="193" t="s">
        <v>85</v>
      </c>
      <c r="I65" s="194" t="s">
        <v>1686</v>
      </c>
      <c r="J65" s="176" t="s">
        <v>1687</v>
      </c>
      <c r="K65" s="176"/>
      <c r="L65" s="176" t="s">
        <v>89</v>
      </c>
      <c r="M65" s="176" t="s">
        <v>1688</v>
      </c>
      <c r="N65" s="176" t="s">
        <v>1513</v>
      </c>
      <c r="O65" s="194" t="s">
        <v>1689</v>
      </c>
      <c r="P65" s="176">
        <v>3.1</v>
      </c>
      <c r="Q65" s="176">
        <v>1.3</v>
      </c>
      <c r="R65" s="176"/>
      <c r="S65" s="176"/>
      <c r="T65" s="176" t="s">
        <v>92</v>
      </c>
      <c r="U65" s="176" t="s">
        <v>210</v>
      </c>
      <c r="V65" s="176" t="s">
        <v>1271</v>
      </c>
      <c r="W65" s="176"/>
      <c r="X65" s="176"/>
      <c r="Y65" s="176"/>
    </row>
    <row r="66" spans="1:25" ht="15.75" customHeight="1">
      <c r="A66" s="230" t="s">
        <v>1695</v>
      </c>
      <c r="B66" s="230">
        <v>1994</v>
      </c>
      <c r="C66" s="230" t="s">
        <v>1159</v>
      </c>
      <c r="D66" s="198" t="str">
        <f>IF(G66&lt;1,0, IF(G66&lt;=Banding!C$2,"C1",IF(G66&lt;=Banding!C$3,"C2",IF(G66&lt;=Banding!C$4,"C3",IF(G66&lt;=Banding!C$5,"C4",IF(G66&lt;=Banding!C$6,"C5",FALSE()))))))</f>
        <v>C4</v>
      </c>
      <c r="E66" s="199">
        <f>VLOOKUP(D66,Banding!W$2:X$17,2,)</f>
        <v>12500</v>
      </c>
      <c r="F66" s="176" t="s">
        <v>1696</v>
      </c>
      <c r="G66" s="243">
        <v>55</v>
      </c>
      <c r="H66" s="193" t="s">
        <v>85</v>
      </c>
      <c r="I66" s="194" t="s">
        <v>1697</v>
      </c>
      <c r="J66" s="176" t="s">
        <v>1698</v>
      </c>
      <c r="K66" s="176"/>
      <c r="L66" s="176" t="s">
        <v>89</v>
      </c>
      <c r="M66" s="176" t="s">
        <v>1699</v>
      </c>
      <c r="N66" s="176" t="s">
        <v>1700</v>
      </c>
      <c r="O66" s="194" t="s">
        <v>1701</v>
      </c>
      <c r="P66" s="176">
        <v>3.8</v>
      </c>
      <c r="Q66" s="176"/>
      <c r="R66" s="176"/>
      <c r="S66" s="176"/>
      <c r="T66" s="176" t="s">
        <v>92</v>
      </c>
      <c r="U66" s="176" t="s">
        <v>491</v>
      </c>
      <c r="V66" s="176" t="s">
        <v>1271</v>
      </c>
      <c r="W66" s="176"/>
      <c r="X66" s="176"/>
      <c r="Y66" s="176"/>
    </row>
    <row r="67" spans="1:25" ht="15.75" customHeight="1">
      <c r="A67" s="230" t="s">
        <v>1702</v>
      </c>
      <c r="B67" s="230">
        <v>2017</v>
      </c>
      <c r="C67" s="230" t="s">
        <v>1159</v>
      </c>
      <c r="D67" s="198" t="str">
        <f>IF(G67&lt;1,0, IF(G67&lt;=Banding!C$2,"C1",IF(G67&lt;=Banding!C$3,"C2",IF(G67&lt;=Banding!C$4,"C3",IF(G67&lt;=Banding!C$5,"C4",IF(G67&lt;=Banding!C$6,"C5",FALSE()))))))</f>
        <v>C2</v>
      </c>
      <c r="E67" s="199">
        <f>VLOOKUP(D67,Banding!W$2:X$17,2,)</f>
        <v>7000</v>
      </c>
      <c r="F67" s="176" t="s">
        <v>1662</v>
      </c>
      <c r="G67" s="243">
        <v>25</v>
      </c>
      <c r="H67" s="193" t="s">
        <v>85</v>
      </c>
      <c r="I67" s="194" t="s">
        <v>1703</v>
      </c>
      <c r="J67" s="176" t="s">
        <v>1704</v>
      </c>
      <c r="K67" s="176"/>
      <c r="L67" s="176" t="s">
        <v>89</v>
      </c>
      <c r="M67" s="176" t="s">
        <v>1705</v>
      </c>
      <c r="N67" s="176" t="s">
        <v>1610</v>
      </c>
      <c r="O67" s="194" t="s">
        <v>1706</v>
      </c>
      <c r="P67" s="176"/>
      <c r="Q67" s="176"/>
      <c r="R67" s="176"/>
      <c r="S67" s="176"/>
      <c r="T67" s="176" t="s">
        <v>92</v>
      </c>
      <c r="U67" s="233" t="s">
        <v>1707</v>
      </c>
      <c r="V67" s="176" t="s">
        <v>1271</v>
      </c>
      <c r="W67" s="176"/>
      <c r="X67" s="176"/>
      <c r="Y67" s="176"/>
    </row>
    <row r="68" spans="1:25" ht="15.75" customHeight="1">
      <c r="A68" s="230" t="s">
        <v>1708</v>
      </c>
      <c r="B68" s="230">
        <v>2008</v>
      </c>
      <c r="C68" s="230" t="s">
        <v>1159</v>
      </c>
      <c r="D68" s="198" t="str">
        <f>IF(G68&lt;1,0, IF(G68&lt;=Banding!C$2,"C1",IF(G68&lt;=Banding!C$3,"C2",IF(G68&lt;=Banding!C$4,"C3",IF(G68&lt;=Banding!C$5,"C4",IF(G68&lt;=Banding!C$6,"C5",FALSE()))))))</f>
        <v>C2</v>
      </c>
      <c r="E68" s="199">
        <f>VLOOKUP(D68,Banding!W$2:X$17,2,)</f>
        <v>7000</v>
      </c>
      <c r="F68" s="176" t="s">
        <v>1191</v>
      </c>
      <c r="G68" s="243">
        <v>22</v>
      </c>
      <c r="H68" s="193" t="s">
        <v>85</v>
      </c>
      <c r="I68" s="194" t="s">
        <v>1709</v>
      </c>
      <c r="J68" s="176" t="s">
        <v>1710</v>
      </c>
      <c r="K68" s="176"/>
      <c r="L68" s="176" t="s">
        <v>89</v>
      </c>
      <c r="M68" s="176" t="s">
        <v>1711</v>
      </c>
      <c r="N68" s="176" t="s">
        <v>1712</v>
      </c>
      <c r="O68" s="194" t="s">
        <v>1713</v>
      </c>
      <c r="P68" s="176">
        <v>1.5</v>
      </c>
      <c r="Q68" s="176"/>
      <c r="R68" s="176"/>
      <c r="S68" s="176"/>
      <c r="T68" s="176" t="s">
        <v>111</v>
      </c>
      <c r="U68" s="176" t="s">
        <v>491</v>
      </c>
      <c r="V68" s="176" t="s">
        <v>1271</v>
      </c>
      <c r="W68" s="176"/>
      <c r="X68" s="176"/>
      <c r="Y68" s="176"/>
    </row>
    <row r="69" spans="1:25" ht="15.75" customHeight="1">
      <c r="A69" s="230" t="s">
        <v>1714</v>
      </c>
      <c r="B69" s="230">
        <v>1992</v>
      </c>
      <c r="C69" s="230" t="s">
        <v>1159</v>
      </c>
      <c r="D69" s="198" t="str">
        <f>IF(G69&lt;1,0, IF(G69&lt;=Banding!C$2,"C1",IF(G69&lt;=Banding!C$3,"C2",IF(G69&lt;=Banding!C$4,"C3",IF(G69&lt;=Banding!C$5,"C4",IF(G69&lt;=Banding!C$6,"C5",FALSE()))))))</f>
        <v>C3</v>
      </c>
      <c r="E69" s="199">
        <f>VLOOKUP(D69,Banding!W$2:X$17,2,)</f>
        <v>9350</v>
      </c>
      <c r="F69" s="176" t="s">
        <v>1411</v>
      </c>
      <c r="G69" s="243">
        <v>35</v>
      </c>
      <c r="H69" s="193" t="s">
        <v>85</v>
      </c>
      <c r="I69" s="194" t="s">
        <v>1715</v>
      </c>
      <c r="J69" s="176" t="s">
        <v>1716</v>
      </c>
      <c r="K69" s="176"/>
      <c r="L69" s="176" t="s">
        <v>1717</v>
      </c>
      <c r="M69" s="176" t="s">
        <v>1718</v>
      </c>
      <c r="N69" s="176" t="s">
        <v>1610</v>
      </c>
      <c r="O69" s="194" t="s">
        <v>1719</v>
      </c>
      <c r="P69" s="176">
        <v>0.5</v>
      </c>
      <c r="Q69" s="176"/>
      <c r="R69" s="176"/>
      <c r="S69" s="176"/>
      <c r="T69" s="176" t="s">
        <v>750</v>
      </c>
      <c r="U69" s="176" t="s">
        <v>751</v>
      </c>
      <c r="V69" s="176" t="s">
        <v>1271</v>
      </c>
      <c r="W69" s="176"/>
      <c r="X69" s="176"/>
      <c r="Y69" s="176"/>
    </row>
    <row r="70" spans="1:25" ht="15.75" customHeight="1">
      <c r="A70" s="230" t="s">
        <v>1720</v>
      </c>
      <c r="B70" s="230">
        <v>1964</v>
      </c>
      <c r="C70" s="230" t="s">
        <v>1159</v>
      </c>
      <c r="D70" s="198" t="str">
        <f>IF(G70&lt;1,0, IF(G70&lt;=Banding!C$2,"C1",IF(G70&lt;=Banding!C$3,"C2",IF(G70&lt;=Banding!C$4,"C3",IF(G70&lt;=Banding!C$5,"C4",IF(G70&lt;=Banding!C$6,"C5",FALSE()))))))</f>
        <v>C2</v>
      </c>
      <c r="E70" s="199">
        <f>VLOOKUP(D70,Banding!W$2:X$17,2,)</f>
        <v>7000</v>
      </c>
      <c r="F70" s="176" t="s">
        <v>1662</v>
      </c>
      <c r="G70" s="243">
        <v>25</v>
      </c>
      <c r="H70" s="193" t="s">
        <v>85</v>
      </c>
      <c r="I70" s="194" t="s">
        <v>1721</v>
      </c>
      <c r="J70" s="176" t="s">
        <v>1722</v>
      </c>
      <c r="K70" s="176"/>
      <c r="L70" s="176" t="s">
        <v>1137</v>
      </c>
      <c r="M70" s="176" t="s">
        <v>1723</v>
      </c>
      <c r="N70" s="176" t="s">
        <v>1610</v>
      </c>
      <c r="O70" s="194" t="s">
        <v>1724</v>
      </c>
      <c r="P70" s="176"/>
      <c r="Q70" s="176"/>
      <c r="R70" s="176"/>
      <c r="S70" s="176"/>
      <c r="T70" s="176" t="s">
        <v>92</v>
      </c>
      <c r="U70" s="176" t="s">
        <v>210</v>
      </c>
      <c r="V70" s="176" t="s">
        <v>1271</v>
      </c>
      <c r="W70" s="176"/>
      <c r="X70" s="176"/>
      <c r="Y70" s="176"/>
    </row>
    <row r="71" spans="1:25" ht="15.75" customHeight="1">
      <c r="A71" s="230" t="s">
        <v>1725</v>
      </c>
      <c r="B71" s="230">
        <v>2014</v>
      </c>
      <c r="C71" s="230" t="s">
        <v>1159</v>
      </c>
      <c r="D71" s="198" t="str">
        <f>IF(G71&lt;1,0, IF(G71&lt;=Banding!C$2,"C1",IF(G71&lt;=Banding!C$3,"C2",IF(G71&lt;=Banding!C$4,"C3",IF(G71&lt;=Banding!C$5,"C4",IF(G71&lt;=Banding!C$6,"C5",FALSE()))))))</f>
        <v>C2</v>
      </c>
      <c r="E71" s="199">
        <f>VLOOKUP(D71,Banding!W$2:X$17,2,)</f>
        <v>7000</v>
      </c>
      <c r="F71" s="176" t="s">
        <v>1726</v>
      </c>
      <c r="G71" s="243">
        <v>20</v>
      </c>
      <c r="H71" s="193" t="s">
        <v>85</v>
      </c>
      <c r="I71" s="194" t="s">
        <v>1727</v>
      </c>
      <c r="J71" s="176" t="s">
        <v>1728</v>
      </c>
      <c r="K71" s="176"/>
      <c r="L71" s="176" t="s">
        <v>1729</v>
      </c>
      <c r="M71" s="176" t="s">
        <v>1730</v>
      </c>
      <c r="N71" s="176" t="s">
        <v>169</v>
      </c>
      <c r="O71" s="194" t="s">
        <v>1731</v>
      </c>
      <c r="P71" s="176"/>
      <c r="Q71" s="176"/>
      <c r="R71" s="176"/>
      <c r="S71" s="176"/>
      <c r="T71" s="176" t="s">
        <v>92</v>
      </c>
      <c r="U71" s="176" t="s">
        <v>210</v>
      </c>
      <c r="V71" s="176" t="s">
        <v>1271</v>
      </c>
      <c r="W71" s="176"/>
      <c r="X71" s="176"/>
      <c r="Y71" s="176"/>
    </row>
    <row r="72" spans="1:25" ht="15.75" customHeight="1">
      <c r="A72" s="230" t="s">
        <v>1732</v>
      </c>
      <c r="B72" s="230">
        <v>2018</v>
      </c>
      <c r="C72" s="230" t="s">
        <v>1159</v>
      </c>
      <c r="D72" s="198" t="str">
        <f>IF(G72&lt;1,0, IF(G72&lt;=Banding!C$2,"C1",IF(G72&lt;=Banding!C$3,"C2",IF(G72&lt;=Banding!C$4,"C3",IF(G72&lt;=Banding!C$5,"C4",IF(G72&lt;=Banding!C$6,"C5",FALSE()))))))</f>
        <v>C2</v>
      </c>
      <c r="E72" s="199">
        <f>VLOOKUP(D72,Banding!W$2:X$17,2,)</f>
        <v>7000</v>
      </c>
      <c r="F72" s="176" t="s">
        <v>1167</v>
      </c>
      <c r="G72" s="243">
        <v>15</v>
      </c>
      <c r="H72" s="193" t="s">
        <v>85</v>
      </c>
      <c r="I72" s="194" t="s">
        <v>1733</v>
      </c>
      <c r="J72" s="176" t="s">
        <v>1734</v>
      </c>
      <c r="K72" s="176"/>
      <c r="L72" s="176" t="s">
        <v>89</v>
      </c>
      <c r="M72" s="176" t="s">
        <v>1735</v>
      </c>
      <c r="N72" s="176" t="s">
        <v>1610</v>
      </c>
      <c r="O72" s="194" t="s">
        <v>1683</v>
      </c>
      <c r="P72" s="176">
        <v>2.6</v>
      </c>
      <c r="Q72" s="176">
        <v>2</v>
      </c>
      <c r="R72" s="176"/>
      <c r="S72" s="176"/>
      <c r="T72" s="176" t="s">
        <v>92</v>
      </c>
      <c r="U72" s="176" t="s">
        <v>349</v>
      </c>
      <c r="V72" s="176" t="s">
        <v>1271</v>
      </c>
      <c r="W72" s="176"/>
      <c r="X72" s="176"/>
      <c r="Y72" s="176"/>
    </row>
    <row r="73" spans="1:25" ht="16.5" customHeight="1">
      <c r="A73" s="230" t="s">
        <v>1736</v>
      </c>
      <c r="B73" s="230">
        <v>2001</v>
      </c>
      <c r="C73" s="230" t="s">
        <v>1159</v>
      </c>
      <c r="D73" s="198" t="str">
        <f>IF(G73&lt;1,0, IF(G73&lt;=Banding!C$2,"C1",IF(G73&lt;=Banding!C$3,"C2",IF(G73&lt;=Banding!C$4,"C3",IF(G73&lt;=Banding!C$5,"C4",IF(G73&lt;=Banding!C$6,"C5",FALSE()))))))</f>
        <v>C3</v>
      </c>
      <c r="E73" s="199">
        <f>VLOOKUP(D73,Banding!W$2:X$17,2,)</f>
        <v>9350</v>
      </c>
      <c r="F73" s="176" t="s">
        <v>1549</v>
      </c>
      <c r="G73" s="243">
        <v>30</v>
      </c>
      <c r="H73" s="193" t="s">
        <v>85</v>
      </c>
      <c r="I73" s="194" t="s">
        <v>1737</v>
      </c>
      <c r="J73" s="176" t="s">
        <v>1738</v>
      </c>
      <c r="K73" s="176"/>
      <c r="L73" s="176" t="s">
        <v>1739</v>
      </c>
      <c r="M73" s="284" t="s">
        <v>1740</v>
      </c>
      <c r="N73" s="176" t="s">
        <v>1741</v>
      </c>
      <c r="O73" s="176" t="s">
        <v>1742</v>
      </c>
      <c r="P73" s="176"/>
      <c r="Q73" s="176"/>
      <c r="R73" s="176"/>
      <c r="S73" s="176"/>
      <c r="T73" s="176" t="s">
        <v>750</v>
      </c>
      <c r="U73" s="176" t="s">
        <v>1743</v>
      </c>
      <c r="V73" s="176" t="s">
        <v>1271</v>
      </c>
      <c r="W73" s="176"/>
      <c r="X73" s="176"/>
      <c r="Y73" s="176"/>
    </row>
    <row r="74" spans="1:25" ht="15.75" customHeight="1">
      <c r="A74" s="230" t="s">
        <v>1744</v>
      </c>
      <c r="B74" s="230">
        <v>2007</v>
      </c>
      <c r="C74" s="230" t="s">
        <v>1159</v>
      </c>
      <c r="D74" s="198" t="str">
        <f>IF(G74&lt;1,0, IF(G74&lt;=Banding!C$2,"C1",IF(G74&lt;=Banding!C$3,"C2",IF(G74&lt;=Banding!C$4,"C3",IF(G74&lt;=Banding!C$5,"C4",IF(G74&lt;=Banding!C$6,"C5",FALSE()))))))</f>
        <v>C2</v>
      </c>
      <c r="E74" s="199">
        <f>VLOOKUP(D74,Banding!W$2:X$17,2,)</f>
        <v>7000</v>
      </c>
      <c r="F74" s="176" t="s">
        <v>1632</v>
      </c>
      <c r="G74" s="243">
        <v>12</v>
      </c>
      <c r="H74" s="193" t="s">
        <v>85</v>
      </c>
      <c r="I74" s="194" t="s">
        <v>1745</v>
      </c>
      <c r="J74" s="176" t="s">
        <v>1746</v>
      </c>
      <c r="K74" s="176"/>
      <c r="L74" s="176" t="s">
        <v>89</v>
      </c>
      <c r="M74" s="176"/>
      <c r="N74" s="176" t="s">
        <v>146</v>
      </c>
      <c r="O74" s="194" t="s">
        <v>1683</v>
      </c>
      <c r="P74" s="176">
        <v>1.7</v>
      </c>
      <c r="Q74" s="176" t="s">
        <v>1747</v>
      </c>
      <c r="R74" s="176"/>
      <c r="S74" s="176"/>
      <c r="T74" s="176" t="s">
        <v>92</v>
      </c>
      <c r="U74" s="176" t="s">
        <v>210</v>
      </c>
      <c r="V74" s="176" t="s">
        <v>1271</v>
      </c>
      <c r="W74" s="176"/>
      <c r="X74" s="176"/>
      <c r="Y74" s="176"/>
    </row>
    <row r="75" spans="1:25" ht="15.75" customHeight="1">
      <c r="A75" s="230" t="s">
        <v>1748</v>
      </c>
      <c r="B75" s="230">
        <v>2020</v>
      </c>
      <c r="C75" s="230" t="s">
        <v>1159</v>
      </c>
      <c r="D75" s="198" t="str">
        <f>IF(G75&lt;1,0, IF(G75&lt;=Banding!C$2,"C1",IF(G75&lt;=Banding!C$3,"C2",IF(G75&lt;=Banding!C$4,"C3",IF(G75&lt;=Banding!C$5,"C4",IF(G75&lt;=Banding!C$6,"C5",FALSE()))))))</f>
        <v>C2</v>
      </c>
      <c r="E75" s="199">
        <f>VLOOKUP(D75,Banding!W$2:X$17,2,)</f>
        <v>7000</v>
      </c>
      <c r="F75" s="176" t="s">
        <v>1191</v>
      </c>
      <c r="G75" s="243">
        <v>22</v>
      </c>
      <c r="H75" s="193" t="s">
        <v>85</v>
      </c>
      <c r="I75" s="194" t="s">
        <v>1749</v>
      </c>
      <c r="J75" s="176" t="s">
        <v>1750</v>
      </c>
      <c r="K75" s="176"/>
      <c r="L75" s="176" t="s">
        <v>1751</v>
      </c>
      <c r="M75" s="176" t="s">
        <v>1752</v>
      </c>
      <c r="N75" s="176" t="s">
        <v>146</v>
      </c>
      <c r="O75" s="194" t="s">
        <v>1753</v>
      </c>
      <c r="P75" s="176"/>
      <c r="Q75" s="176"/>
      <c r="R75" s="176"/>
      <c r="S75" s="176"/>
      <c r="T75" s="176" t="s">
        <v>92</v>
      </c>
      <c r="U75" s="176" t="s">
        <v>210</v>
      </c>
      <c r="V75" s="176" t="s">
        <v>1271</v>
      </c>
      <c r="W75" s="176"/>
      <c r="X75" s="176"/>
      <c r="Y75" s="176"/>
    </row>
    <row r="76" spans="1:25" ht="15.75" customHeight="1">
      <c r="A76" s="230" t="s">
        <v>1754</v>
      </c>
      <c r="B76" s="230">
        <v>2004</v>
      </c>
      <c r="C76" s="230" t="s">
        <v>1159</v>
      </c>
      <c r="D76" s="198" t="str">
        <f>IF(G76&lt;1,0, IF(G76&lt;=Banding!C$2,"C1",IF(G76&lt;=Banding!C$3,"C2",IF(G76&lt;=Banding!C$4,"C3",IF(G76&lt;=Banding!C$5,"C4",IF(G76&lt;=Banding!C$6,"C5",FALSE()))))))</f>
        <v>C1</v>
      </c>
      <c r="E76" s="199">
        <f>VLOOKUP(D76,Banding!W$2:X$17,2,)</f>
        <v>5000</v>
      </c>
      <c r="F76" s="176" t="s">
        <v>1755</v>
      </c>
      <c r="G76" s="243">
        <v>5</v>
      </c>
      <c r="H76" s="193" t="s">
        <v>85</v>
      </c>
      <c r="I76" s="194" t="s">
        <v>1756</v>
      </c>
      <c r="J76" s="176" t="s">
        <v>1757</v>
      </c>
      <c r="K76" s="176"/>
      <c r="L76" s="176" t="s">
        <v>89</v>
      </c>
      <c r="M76" s="176" t="s">
        <v>1171</v>
      </c>
      <c r="N76" s="176" t="s">
        <v>146</v>
      </c>
      <c r="O76" s="194" t="s">
        <v>1758</v>
      </c>
      <c r="P76" s="176"/>
      <c r="Q76" s="176"/>
      <c r="R76" s="176"/>
      <c r="S76" s="176"/>
      <c r="T76" s="176" t="s">
        <v>92</v>
      </c>
      <c r="U76" s="176" t="s">
        <v>210</v>
      </c>
      <c r="V76" s="176" t="s">
        <v>1271</v>
      </c>
      <c r="W76" s="176"/>
      <c r="X76" s="176"/>
      <c r="Y76" s="176"/>
    </row>
    <row r="77" spans="1:25" ht="15.75" customHeight="1">
      <c r="A77" s="230" t="s">
        <v>1759</v>
      </c>
      <c r="B77" s="230">
        <v>2009</v>
      </c>
      <c r="C77" s="230" t="s">
        <v>1159</v>
      </c>
      <c r="D77" s="198" t="str">
        <f>IF(G77&lt;1,0, IF(G77&lt;=Banding!C$2,"C1",IF(G77&lt;=Banding!C$3,"C2",IF(G77&lt;=Banding!C$4,"C3",IF(G77&lt;=Banding!C$5,"C4",IF(G77&lt;=Banding!C$6,"C5",FALSE()))))))</f>
        <v>C2</v>
      </c>
      <c r="E77" s="199">
        <f>VLOOKUP(D77,Banding!W$2:X$17,2,)</f>
        <v>7000</v>
      </c>
      <c r="F77" s="176">
        <v>15</v>
      </c>
      <c r="G77" s="243">
        <v>15</v>
      </c>
      <c r="H77" s="193" t="s">
        <v>85</v>
      </c>
      <c r="I77" s="194" t="s">
        <v>1760</v>
      </c>
      <c r="J77" s="176" t="s">
        <v>1761</v>
      </c>
      <c r="K77" s="176"/>
      <c r="L77" s="176" t="s">
        <v>1762</v>
      </c>
      <c r="M77" s="176" t="s">
        <v>1763</v>
      </c>
      <c r="N77" s="176" t="s">
        <v>146</v>
      </c>
      <c r="O77" s="194" t="s">
        <v>1764</v>
      </c>
      <c r="P77" s="176" t="s">
        <v>1765</v>
      </c>
      <c r="Q77" s="176"/>
      <c r="R77" s="176"/>
      <c r="S77" s="176"/>
      <c r="T77" s="176" t="s">
        <v>92</v>
      </c>
      <c r="U77" s="176" t="s">
        <v>757</v>
      </c>
      <c r="V77" s="176" t="s">
        <v>1271</v>
      </c>
      <c r="W77" s="176"/>
      <c r="X77" s="176"/>
      <c r="Y77" s="176"/>
    </row>
    <row r="78" spans="1:25" ht="15.75" customHeight="1">
      <c r="A78" s="230" t="s">
        <v>1777</v>
      </c>
      <c r="B78" s="230">
        <v>2018</v>
      </c>
      <c r="C78" s="205" t="s">
        <v>1215</v>
      </c>
      <c r="D78" s="198" t="str">
        <f>IF(G78&lt;1,0, IF(G78&lt;=Banding!C$2,"C1",IF(G78&lt;=Banding!C$3,"C2",IF(G78&lt;=Banding!C$4,"C3",IF(G78&lt;=Banding!C$5,"C4",IF(G78&lt;=Banding!C$6,"C5",FALSE()))))))</f>
        <v>C2</v>
      </c>
      <c r="E78" s="199">
        <f>VLOOKUP(D78,Banding!W$2:X$17,2,)</f>
        <v>7000</v>
      </c>
      <c r="F78" s="176"/>
      <c r="G78" s="275">
        <v>20</v>
      </c>
      <c r="H78" s="193" t="s">
        <v>85</v>
      </c>
      <c r="I78" s="187" t="s">
        <v>1778</v>
      </c>
      <c r="J78" s="176" t="s">
        <v>1779</v>
      </c>
      <c r="K78" s="176"/>
      <c r="L78" s="176"/>
      <c r="M78" s="176"/>
      <c r="N78" s="176"/>
      <c r="O78" s="176"/>
      <c r="P78" s="176"/>
      <c r="Q78" s="176"/>
      <c r="R78" s="176"/>
      <c r="S78" s="176"/>
      <c r="T78" s="176" t="s">
        <v>92</v>
      </c>
      <c r="U78" s="176" t="s">
        <v>210</v>
      </c>
      <c r="V78" s="176" t="s">
        <v>1271</v>
      </c>
      <c r="W78" s="176"/>
      <c r="X78" s="176"/>
      <c r="Y78" s="176"/>
    </row>
    <row r="79" spans="1:25" ht="15.75" customHeight="1">
      <c r="A79" s="230" t="s">
        <v>1780</v>
      </c>
      <c r="B79" s="230">
        <v>2019</v>
      </c>
      <c r="C79" s="205" t="s">
        <v>1215</v>
      </c>
      <c r="D79" s="198" t="str">
        <f>IF(G79&lt;1,0, IF(G79&lt;=Banding!C$2,"C1",IF(G79&lt;=Banding!C$3,"C2",IF(G79&lt;=Banding!C$4,"C3",IF(G79&lt;=Banding!C$5,"C4",IF(G79&lt;=Banding!C$6,"C5",FALSE()))))))</f>
        <v>C2</v>
      </c>
      <c r="E79" s="199">
        <f>VLOOKUP(D79,Banding!W$2:X$17,2,)</f>
        <v>7000</v>
      </c>
      <c r="F79" s="176"/>
      <c r="G79" s="275">
        <v>20</v>
      </c>
      <c r="H79" s="193" t="s">
        <v>85</v>
      </c>
      <c r="I79" s="187" t="s">
        <v>1781</v>
      </c>
      <c r="J79" s="176" t="s">
        <v>1782</v>
      </c>
      <c r="K79" s="176"/>
      <c r="L79" s="176"/>
      <c r="M79" s="176"/>
      <c r="N79" s="176"/>
      <c r="O79" s="176"/>
      <c r="P79" s="176"/>
      <c r="Q79" s="176"/>
      <c r="R79" s="176"/>
      <c r="S79" s="176"/>
      <c r="T79" s="233" t="s">
        <v>111</v>
      </c>
      <c r="U79" s="176" t="s">
        <v>210</v>
      </c>
      <c r="V79" s="176" t="s">
        <v>1271</v>
      </c>
      <c r="W79" s="176"/>
      <c r="X79" s="176"/>
      <c r="Y79" s="176"/>
    </row>
    <row r="80" spans="1:25" ht="15.75" customHeight="1">
      <c r="A80" s="230" t="s">
        <v>1786</v>
      </c>
      <c r="B80" s="230">
        <v>2015</v>
      </c>
      <c r="C80" s="205" t="s">
        <v>1215</v>
      </c>
      <c r="D80" s="198" t="str">
        <f>IF(G80&lt;1,0, IF(G80&lt;=Banding!C$2,"C1",IF(G80&lt;=Banding!C$3,"C2",IF(G80&lt;=Banding!C$4,"C3",IF(G80&lt;=Banding!C$5,"C4",IF(G80&lt;=Banding!C$6,"C5",FALSE()))))))</f>
        <v>C2</v>
      </c>
      <c r="E80" s="199">
        <f>VLOOKUP(D80,Banding!W$2:X$17,2,)</f>
        <v>7000</v>
      </c>
      <c r="F80" s="176"/>
      <c r="G80" s="275">
        <v>20</v>
      </c>
      <c r="H80" s="193" t="s">
        <v>85</v>
      </c>
      <c r="I80" s="187" t="s">
        <v>1787</v>
      </c>
      <c r="J80" s="176" t="s">
        <v>1788</v>
      </c>
      <c r="K80" s="176"/>
      <c r="L80" s="176" t="s">
        <v>1789</v>
      </c>
      <c r="M80" s="176"/>
      <c r="N80" s="176"/>
      <c r="O80" s="176"/>
      <c r="P80" s="176"/>
      <c r="Q80" s="176"/>
      <c r="R80" s="176"/>
      <c r="S80" s="176"/>
      <c r="T80" s="233" t="s">
        <v>100</v>
      </c>
      <c r="U80" s="233" t="s">
        <v>751</v>
      </c>
      <c r="V80" s="176" t="s">
        <v>1271</v>
      </c>
      <c r="W80" s="176"/>
      <c r="X80" s="176"/>
      <c r="Y80" s="176"/>
    </row>
    <row r="81" spans="1:35" ht="15.75" customHeight="1">
      <c r="A81" s="230" t="s">
        <v>1790</v>
      </c>
      <c r="B81" s="230">
        <v>1905</v>
      </c>
      <c r="C81" s="205" t="s">
        <v>1215</v>
      </c>
      <c r="D81" s="198" t="str">
        <f>IF(G81&lt;1,0, IF(G81&lt;=Banding!C$2,"C1",IF(G81&lt;=Banding!C$3,"C2",IF(G81&lt;=Banding!C$4,"C3",IF(G81&lt;=Banding!C$5,"C4",IF(G81&lt;=Banding!C$6,"C5",FALSE()))))))</f>
        <v>C2</v>
      </c>
      <c r="E81" s="199">
        <f>VLOOKUP(D81,Banding!W$2:X$17,2,)</f>
        <v>7000</v>
      </c>
      <c r="F81" s="176"/>
      <c r="G81" s="275">
        <v>20</v>
      </c>
      <c r="H81" s="193" t="s">
        <v>85</v>
      </c>
      <c r="I81" s="187" t="s">
        <v>1791</v>
      </c>
      <c r="J81" s="176" t="s">
        <v>1792</v>
      </c>
      <c r="K81" s="176"/>
      <c r="L81" s="176" t="s">
        <v>1793</v>
      </c>
      <c r="M81" s="176"/>
      <c r="N81" s="176"/>
      <c r="O81" s="176"/>
      <c r="P81" s="176"/>
      <c r="Q81" s="176"/>
      <c r="R81" s="176"/>
      <c r="S81" s="176"/>
      <c r="T81" s="176" t="s">
        <v>92</v>
      </c>
      <c r="U81" s="176" t="s">
        <v>491</v>
      </c>
      <c r="V81" s="176" t="s">
        <v>1271</v>
      </c>
      <c r="W81" s="176"/>
      <c r="X81" s="176"/>
      <c r="Y81" s="176"/>
    </row>
    <row r="82" spans="1:35" ht="15.75" customHeight="1">
      <c r="A82" s="176" t="s">
        <v>1797</v>
      </c>
      <c r="B82" s="176">
        <v>2025</v>
      </c>
      <c r="C82" s="176" t="s">
        <v>612</v>
      </c>
      <c r="D82" s="198" t="str">
        <f>IF(G82&lt;1,0, IF(G82&lt;=Banding!C$2,"C1",IF(G82&lt;=Banding!C$3,"C2",IF(G82&lt;=Banding!C$4,"C3",IF(G82&lt;=Banding!C$5,"C4",IF(G82&lt;=Banding!C$6,"C5",FALSE()))))))</f>
        <v>C2</v>
      </c>
      <c r="E82" s="199">
        <f>VLOOKUP(D82,Banding!W$2:X$17,2,)</f>
        <v>7000</v>
      </c>
      <c r="F82" s="176"/>
      <c r="G82" s="275">
        <v>20</v>
      </c>
      <c r="H82" s="246" t="s">
        <v>1798</v>
      </c>
      <c r="I82" s="194" t="s">
        <v>1799</v>
      </c>
      <c r="J82" s="176" t="s">
        <v>1800</v>
      </c>
      <c r="K82" s="176"/>
      <c r="L82" s="176"/>
      <c r="M82" s="176" t="s">
        <v>612</v>
      </c>
      <c r="N82" s="176"/>
      <c r="O82" s="176"/>
      <c r="P82" s="176"/>
      <c r="Q82" s="176"/>
      <c r="R82" s="176"/>
      <c r="S82" s="176"/>
      <c r="T82" s="176" t="s">
        <v>92</v>
      </c>
      <c r="U82" s="176" t="s">
        <v>193</v>
      </c>
      <c r="V82" s="176"/>
      <c r="W82" s="176"/>
      <c r="X82" s="176"/>
      <c r="Y82" s="176"/>
    </row>
    <row r="83" spans="1:35" ht="15.75" customHeight="1">
      <c r="A83" s="176" t="s">
        <v>1801</v>
      </c>
      <c r="B83" s="173">
        <v>2009</v>
      </c>
      <c r="C83" s="176" t="s">
        <v>1300</v>
      </c>
      <c r="D83" s="198" t="str">
        <f>IF(G83&lt;1,0, IF(G83&lt;=Banding!C$2,"C1",IF(G83&lt;=Banding!C$3,"C2",IF(G83&lt;=Banding!C$4,"C3",IF(G83&lt;=Banding!C$5,"C4",IF(G83&lt;=Banding!C$6,"C5",FALSE()))))))</f>
        <v>C1</v>
      </c>
      <c r="E83" s="199">
        <f>VLOOKUP(D83,Banding!W$2:X$17,2,FALSE())</f>
        <v>5000</v>
      </c>
      <c r="F83" s="173">
        <v>5</v>
      </c>
      <c r="G83" s="158">
        <f>F83</f>
        <v>5</v>
      </c>
      <c r="H83" s="193" t="s">
        <v>85</v>
      </c>
      <c r="I83" s="232" t="s">
        <v>1802</v>
      </c>
      <c r="J83" s="176" t="s">
        <v>1803</v>
      </c>
      <c r="K83" s="176" t="s">
        <v>1804</v>
      </c>
      <c r="L83" s="176" t="s">
        <v>683</v>
      </c>
      <c r="M83" s="176" t="s">
        <v>1300</v>
      </c>
      <c r="N83" s="176" t="s">
        <v>135</v>
      </c>
      <c r="O83" s="165" t="s">
        <v>685</v>
      </c>
      <c r="P83" s="158"/>
      <c r="Q83" s="158"/>
      <c r="R83" s="158"/>
      <c r="S83" s="176"/>
      <c r="T83" s="176" t="s">
        <v>92</v>
      </c>
      <c r="U83" s="176" t="s">
        <v>210</v>
      </c>
      <c r="V83" s="176" t="s">
        <v>1271</v>
      </c>
      <c r="W83" s="176"/>
      <c r="X83" s="176"/>
      <c r="Y83" s="176"/>
    </row>
    <row r="84" spans="1:35" ht="15.75" customHeight="1">
      <c r="A84" s="176" t="s">
        <v>1809</v>
      </c>
      <c r="B84" s="173">
        <v>2018</v>
      </c>
      <c r="C84" s="176" t="s">
        <v>1810</v>
      </c>
      <c r="D84" s="198"/>
      <c r="E84" s="199"/>
      <c r="F84" s="173">
        <v>9</v>
      </c>
      <c r="G84" s="173">
        <v>9</v>
      </c>
      <c r="H84" s="193" t="s">
        <v>85</v>
      </c>
      <c r="I84" s="187" t="s">
        <v>2142</v>
      </c>
      <c r="J84" s="176" t="s">
        <v>1811</v>
      </c>
      <c r="K84" s="176" t="s">
        <v>1812</v>
      </c>
      <c r="L84" s="176" t="s">
        <v>683</v>
      </c>
      <c r="M84" s="176" t="s">
        <v>1810</v>
      </c>
      <c r="N84" s="176" t="s">
        <v>135</v>
      </c>
      <c r="O84" s="187" t="s">
        <v>2143</v>
      </c>
      <c r="P84" s="158"/>
      <c r="Q84" s="158"/>
      <c r="R84" s="158"/>
      <c r="S84" s="176"/>
      <c r="T84" s="176"/>
      <c r="U84" s="176"/>
      <c r="V84" s="176" t="s">
        <v>1271</v>
      </c>
      <c r="W84" s="176"/>
      <c r="X84" s="176"/>
      <c r="Y84" s="176"/>
    </row>
    <row r="85" spans="1:35" ht="17.25" customHeight="1">
      <c r="A85" s="176" t="s">
        <v>1813</v>
      </c>
      <c r="B85" s="176">
        <v>2013</v>
      </c>
      <c r="C85" s="176" t="s">
        <v>1814</v>
      </c>
      <c r="D85" s="198" t="str">
        <f>IF(G85&lt;1,0, IF(G85&lt;=Banding!C$2,"C1",IF(G85&lt;=Banding!C$3,"C2",IF(G85&lt;=Banding!C$4,"C3",IF(G85&lt;=Banding!C$5,"C4",IF(G85&lt;=Banding!C$6,"C5",FALSE()))))))</f>
        <v>C4</v>
      </c>
      <c r="E85" s="199">
        <f>VLOOKUP(D85,Banding!W$2:X$17,2,FALSE())</f>
        <v>12500</v>
      </c>
      <c r="F85" s="176"/>
      <c r="G85" s="275">
        <v>75</v>
      </c>
      <c r="H85" s="193" t="s">
        <v>85</v>
      </c>
      <c r="I85" s="194" t="s">
        <v>1815</v>
      </c>
      <c r="J85" s="176" t="s">
        <v>1816</v>
      </c>
      <c r="K85" s="176"/>
      <c r="L85" s="176"/>
      <c r="M85" s="176"/>
      <c r="N85" s="176"/>
      <c r="O85" s="176"/>
      <c r="P85" s="176"/>
      <c r="Q85" s="176"/>
      <c r="R85" s="176"/>
      <c r="S85" s="176"/>
      <c r="T85" s="176" t="s">
        <v>92</v>
      </c>
      <c r="U85" s="176" t="s">
        <v>1817</v>
      </c>
      <c r="V85" s="176" t="s">
        <v>1271</v>
      </c>
      <c r="W85" s="176"/>
      <c r="X85" s="176"/>
      <c r="Y85" s="176"/>
    </row>
    <row r="86" spans="1:35" ht="15.75" customHeight="1">
      <c r="A86" s="176" t="s">
        <v>1818</v>
      </c>
      <c r="B86" s="176">
        <v>2024</v>
      </c>
      <c r="C86" s="176" t="s">
        <v>1819</v>
      </c>
      <c r="D86" s="176"/>
      <c r="E86" s="176"/>
      <c r="F86" s="176"/>
      <c r="G86" s="243"/>
      <c r="H86" s="193" t="s">
        <v>85</v>
      </c>
      <c r="I86" s="194" t="s">
        <v>1820</v>
      </c>
      <c r="J86" s="176" t="s">
        <v>1821</v>
      </c>
      <c r="K86" s="176"/>
      <c r="L86" s="176"/>
      <c r="M86" s="176"/>
      <c r="N86" s="176"/>
      <c r="O86" s="176"/>
      <c r="P86" s="176"/>
      <c r="Q86" s="176"/>
      <c r="R86" s="176"/>
      <c r="S86" s="176"/>
      <c r="T86" s="176"/>
      <c r="U86" s="176"/>
      <c r="V86" s="176" t="s">
        <v>1271</v>
      </c>
      <c r="W86" s="176"/>
      <c r="X86" s="176"/>
      <c r="Y86" s="176"/>
    </row>
    <row r="87" spans="1:35" ht="15.75" customHeight="1">
      <c r="A87" s="176" t="s">
        <v>1822</v>
      </c>
      <c r="B87" s="173">
        <v>2013</v>
      </c>
      <c r="C87" s="176" t="s">
        <v>1823</v>
      </c>
      <c r="D87" s="198" t="str">
        <f>IF(G87&lt;1,0, IF(G87&lt;=Banding!C$2,"C1",IF(G87&lt;=Banding!C$3,"C2",IF(G87&lt;=Banding!C$4,"C3",IF(G87&lt;=Banding!C$5,"C4",IF(G87&lt;=Banding!C$6,"C5",FALSE()))))))</f>
        <v>C3</v>
      </c>
      <c r="E87" s="199">
        <f>VLOOKUP(D87,Banding!W$2:X$17,2,FALSE())</f>
        <v>9350</v>
      </c>
      <c r="F87" s="173">
        <v>34</v>
      </c>
      <c r="G87" s="164">
        <f>F87</f>
        <v>34</v>
      </c>
      <c r="H87" s="193" t="s">
        <v>85</v>
      </c>
      <c r="I87" s="232" t="s">
        <v>1824</v>
      </c>
      <c r="J87" s="176" t="s">
        <v>1825</v>
      </c>
      <c r="K87" s="176" t="s">
        <v>1826</v>
      </c>
      <c r="L87" s="176" t="s">
        <v>560</v>
      </c>
      <c r="M87" s="176" t="s">
        <v>1823</v>
      </c>
      <c r="N87" s="176" t="s">
        <v>135</v>
      </c>
      <c r="O87" s="165" t="s">
        <v>685</v>
      </c>
      <c r="P87" s="158"/>
      <c r="Q87" s="158"/>
      <c r="R87" s="158"/>
      <c r="S87" s="158"/>
      <c r="T87" s="158"/>
      <c r="U87" s="158"/>
      <c r="V87" s="176" t="s">
        <v>1271</v>
      </c>
      <c r="W87" s="158" t="s">
        <v>92</v>
      </c>
      <c r="X87" s="158" t="s">
        <v>1827</v>
      </c>
      <c r="Y87" s="158"/>
      <c r="Z87" s="80"/>
      <c r="AA87" s="80"/>
      <c r="AB87" s="80"/>
      <c r="AC87" s="80"/>
      <c r="AD87" s="80"/>
      <c r="AE87" s="80"/>
      <c r="AF87" s="80"/>
      <c r="AG87" s="80"/>
      <c r="AH87" s="80"/>
      <c r="AI87" s="80"/>
    </row>
    <row r="88" spans="1:35" ht="15.75" customHeight="1">
      <c r="A88" s="176" t="s">
        <v>1828</v>
      </c>
      <c r="B88" s="176">
        <v>2014</v>
      </c>
      <c r="C88" s="176" t="s">
        <v>816</v>
      </c>
      <c r="D88" s="176"/>
      <c r="E88" s="176"/>
      <c r="F88" s="173">
        <v>18</v>
      </c>
      <c r="G88" s="173">
        <v>18</v>
      </c>
      <c r="H88" s="193" t="s">
        <v>85</v>
      </c>
      <c r="I88" s="232" t="s">
        <v>1829</v>
      </c>
      <c r="J88" s="194" t="s">
        <v>1830</v>
      </c>
      <c r="K88" s="176" t="s">
        <v>1831</v>
      </c>
      <c r="L88" s="176" t="s">
        <v>704</v>
      </c>
      <c r="M88" s="176" t="s">
        <v>1832</v>
      </c>
      <c r="N88" s="176" t="s">
        <v>1808</v>
      </c>
      <c r="O88" s="232" t="s">
        <v>1833</v>
      </c>
      <c r="P88" s="176"/>
      <c r="Q88" s="176"/>
      <c r="R88" s="176"/>
      <c r="S88" s="176"/>
      <c r="T88" s="176"/>
      <c r="U88" s="176"/>
      <c r="V88" s="176" t="s">
        <v>1271</v>
      </c>
      <c r="W88" s="176"/>
      <c r="X88" s="176"/>
      <c r="Y88" s="176"/>
    </row>
    <row r="89" spans="1:35" ht="15.75" customHeight="1">
      <c r="A89" s="176"/>
      <c r="B89" s="176"/>
      <c r="C89" s="258"/>
      <c r="D89" s="286"/>
      <c r="E89" s="287"/>
      <c r="F89" s="176"/>
      <c r="G89" s="287"/>
      <c r="H89" s="193"/>
      <c r="I89" s="176"/>
      <c r="J89" s="176"/>
      <c r="K89" s="176"/>
      <c r="L89" s="176"/>
      <c r="M89" s="176"/>
      <c r="N89" s="176"/>
      <c r="O89" s="176"/>
      <c r="P89" s="176"/>
      <c r="Q89" s="176"/>
      <c r="R89" s="176"/>
      <c r="S89" s="176"/>
      <c r="T89" s="176"/>
      <c r="U89" s="176"/>
      <c r="V89" s="176"/>
      <c r="W89" s="176"/>
      <c r="X89" s="176"/>
      <c r="Y89" s="176"/>
    </row>
    <row r="90" spans="1:35" ht="15.75" customHeight="1">
      <c r="A90" s="176"/>
      <c r="B90" s="176"/>
      <c r="C90" s="258"/>
      <c r="D90" s="286"/>
      <c r="E90" s="287"/>
      <c r="F90" s="176"/>
      <c r="G90" s="287"/>
      <c r="H90" s="193"/>
      <c r="I90" s="176"/>
      <c r="J90" s="176"/>
      <c r="K90" s="176"/>
      <c r="L90" s="176"/>
      <c r="M90" s="176"/>
      <c r="N90" s="176"/>
      <c r="O90" s="176"/>
      <c r="P90" s="176"/>
      <c r="Q90" s="176"/>
      <c r="R90" s="176"/>
      <c r="S90" s="176"/>
      <c r="T90" s="176"/>
      <c r="U90" s="176"/>
      <c r="V90" s="176"/>
      <c r="W90" s="176"/>
      <c r="X90" s="176"/>
      <c r="Y90" s="176"/>
    </row>
    <row r="91" spans="1:35" ht="15.75" customHeight="1">
      <c r="A91" s="176"/>
      <c r="B91" s="176"/>
      <c r="C91" s="250"/>
      <c r="D91" s="251"/>
      <c r="E91" s="252"/>
      <c r="F91" s="176"/>
      <c r="G91" s="252"/>
      <c r="H91" s="193"/>
      <c r="I91" s="176"/>
      <c r="J91" s="176"/>
      <c r="K91" s="176"/>
      <c r="L91" s="176"/>
      <c r="M91" s="176"/>
      <c r="N91" s="176"/>
      <c r="O91" s="176"/>
      <c r="P91" s="176"/>
      <c r="Q91" s="176"/>
      <c r="R91" s="176"/>
      <c r="S91" s="176"/>
      <c r="T91" s="176"/>
      <c r="U91" s="176"/>
      <c r="V91" s="168"/>
      <c r="W91" s="176"/>
      <c r="X91" s="176"/>
      <c r="Y91" s="176"/>
    </row>
    <row r="92" spans="1:35" ht="51" customHeight="1">
      <c r="A92" s="176"/>
      <c r="B92" s="176"/>
      <c r="C92" s="253" t="s">
        <v>1834</v>
      </c>
      <c r="D92" s="254" t="s">
        <v>1253</v>
      </c>
      <c r="E92" s="255">
        <f>SUM(E2:E88)</f>
        <v>838200</v>
      </c>
      <c r="F92" s="256"/>
      <c r="G92" s="255">
        <f>SUM(G2:G88)</f>
        <v>4119</v>
      </c>
      <c r="H92" s="193"/>
      <c r="I92" s="176"/>
      <c r="J92" s="176"/>
      <c r="K92" s="176"/>
      <c r="L92" s="176"/>
      <c r="M92" s="176"/>
      <c r="N92" s="176"/>
      <c r="O92" s="176"/>
      <c r="P92" s="176"/>
      <c r="Q92" s="176"/>
      <c r="R92" s="176"/>
      <c r="S92" s="176"/>
      <c r="T92" s="176"/>
      <c r="U92" s="176"/>
      <c r="V92" s="168"/>
      <c r="W92" s="176"/>
      <c r="X92" s="176"/>
      <c r="Y92" s="176"/>
    </row>
    <row r="93" spans="1:35" ht="15.75" customHeight="1">
      <c r="A93" s="176"/>
      <c r="B93" s="176"/>
      <c r="C93" s="176"/>
      <c r="D93" s="176"/>
      <c r="E93" s="176"/>
      <c r="F93" s="176"/>
      <c r="G93" s="243"/>
      <c r="H93" s="193"/>
      <c r="I93" s="176"/>
      <c r="J93" s="176"/>
      <c r="K93" s="176"/>
      <c r="L93" s="176"/>
      <c r="M93" s="176"/>
      <c r="N93" s="176"/>
      <c r="O93" s="176"/>
      <c r="P93" s="176"/>
      <c r="Q93" s="176"/>
      <c r="R93" s="176"/>
      <c r="S93" s="176"/>
      <c r="T93" s="176"/>
      <c r="U93" s="176"/>
      <c r="V93" s="168"/>
      <c r="W93" s="176"/>
      <c r="X93" s="176"/>
      <c r="Y93" s="176"/>
    </row>
    <row r="94" spans="1:35" ht="15.75" customHeight="1">
      <c r="A94" s="176"/>
      <c r="B94" s="176"/>
      <c r="C94" s="176"/>
      <c r="D94" s="176"/>
      <c r="E94" s="176"/>
      <c r="F94" s="176"/>
      <c r="G94" s="243"/>
      <c r="H94" s="193"/>
      <c r="I94" s="176"/>
      <c r="J94" s="176"/>
      <c r="K94" s="176"/>
      <c r="L94" s="176"/>
      <c r="M94" s="176"/>
      <c r="N94" s="176"/>
      <c r="O94" s="176"/>
      <c r="P94" s="176"/>
      <c r="Q94" s="176"/>
      <c r="R94" s="176"/>
      <c r="S94" s="176"/>
      <c r="T94" s="176"/>
      <c r="U94" s="176"/>
      <c r="V94" s="168"/>
      <c r="W94" s="176"/>
      <c r="X94" s="176"/>
      <c r="Y94" s="176"/>
    </row>
    <row r="95" spans="1:35" ht="15.75" customHeight="1">
      <c r="A95" s="176"/>
      <c r="B95" s="176"/>
      <c r="C95" s="258"/>
      <c r="D95" s="258"/>
      <c r="E95" s="258"/>
      <c r="F95" s="258" t="s">
        <v>1254</v>
      </c>
      <c r="G95" s="259">
        <f>E92/G92</f>
        <v>203.49599417334304</v>
      </c>
      <c r="H95" s="193"/>
      <c r="I95" s="176"/>
      <c r="J95" s="176"/>
      <c r="K95" s="176"/>
      <c r="L95" s="176"/>
      <c r="M95" s="176"/>
      <c r="N95" s="176"/>
      <c r="O95" s="176"/>
      <c r="P95" s="176"/>
      <c r="Q95" s="176"/>
      <c r="R95" s="176"/>
      <c r="S95" s="176"/>
      <c r="T95" s="176"/>
      <c r="U95" s="176"/>
      <c r="V95" s="168"/>
      <c r="W95" s="176"/>
      <c r="X95" s="176"/>
      <c r="Y95" s="176"/>
    </row>
    <row r="96" spans="1:35" ht="15.75" customHeight="1">
      <c r="A96" s="176"/>
      <c r="B96" s="176"/>
      <c r="C96" s="260" t="s">
        <v>1255</v>
      </c>
      <c r="D96" s="260">
        <v>87</v>
      </c>
      <c r="E96" s="260"/>
      <c r="F96" s="260" t="s">
        <v>1256</v>
      </c>
      <c r="G96" s="261">
        <f>E92/D96</f>
        <v>9634.4827586206902</v>
      </c>
      <c r="H96" s="193"/>
      <c r="I96" s="176"/>
      <c r="J96" s="176"/>
      <c r="K96" s="176"/>
      <c r="L96" s="176"/>
      <c r="M96" s="176"/>
      <c r="N96" s="176"/>
      <c r="O96" s="176"/>
      <c r="P96" s="176"/>
      <c r="Q96" s="176"/>
      <c r="R96" s="176"/>
      <c r="S96" s="176"/>
      <c r="T96" s="176"/>
      <c r="U96" s="176"/>
      <c r="V96" s="168"/>
      <c r="W96" s="176"/>
      <c r="X96" s="176"/>
      <c r="Y96" s="176"/>
    </row>
    <row r="97" spans="1:25" ht="15.75" customHeight="1">
      <c r="A97" s="176"/>
      <c r="B97" s="176"/>
      <c r="C97" s="176"/>
      <c r="D97" s="176"/>
      <c r="E97" s="176"/>
      <c r="F97" s="176"/>
      <c r="G97" s="243"/>
      <c r="H97" s="193"/>
      <c r="I97" s="176"/>
      <c r="J97" s="176"/>
      <c r="K97" s="176"/>
      <c r="L97" s="176"/>
      <c r="M97" s="176"/>
      <c r="N97" s="176"/>
      <c r="O97" s="176"/>
      <c r="P97" s="176"/>
      <c r="Q97" s="176"/>
      <c r="R97" s="176"/>
      <c r="S97" s="176"/>
      <c r="T97" s="176"/>
      <c r="U97" s="176"/>
      <c r="V97" s="168"/>
      <c r="W97" s="176"/>
      <c r="X97" s="176"/>
      <c r="Y97" s="176"/>
    </row>
    <row r="98" spans="1:25" ht="15.75" customHeight="1">
      <c r="A98" s="176"/>
      <c r="B98" s="176"/>
      <c r="C98" s="176"/>
      <c r="D98" s="176"/>
      <c r="E98" s="176"/>
      <c r="F98" s="176"/>
      <c r="G98" s="257"/>
      <c r="H98" s="193"/>
      <c r="I98" s="176"/>
      <c r="J98" s="176"/>
      <c r="K98" s="176"/>
      <c r="L98" s="176"/>
      <c r="M98" s="176"/>
      <c r="N98" s="176"/>
      <c r="O98" s="176"/>
      <c r="P98" s="176"/>
      <c r="Q98" s="176"/>
      <c r="R98" s="176"/>
      <c r="S98" s="176"/>
      <c r="T98" s="176"/>
      <c r="U98" s="176"/>
      <c r="V98" s="168"/>
      <c r="W98" s="176"/>
      <c r="X98" s="176"/>
      <c r="Y98" s="176"/>
    </row>
    <row r="99" spans="1:25" ht="15.75" customHeight="1">
      <c r="A99" s="176"/>
      <c r="B99" s="176"/>
      <c r="C99" s="176"/>
      <c r="D99" s="176"/>
      <c r="E99" s="176"/>
      <c r="F99" s="176"/>
      <c r="G99" s="243"/>
      <c r="H99" s="193"/>
      <c r="I99" s="176"/>
      <c r="J99" s="176"/>
      <c r="K99" s="176"/>
      <c r="L99" s="176"/>
      <c r="M99" s="176"/>
      <c r="N99" s="176"/>
      <c r="O99" s="176"/>
      <c r="P99" s="176"/>
      <c r="Q99" s="176"/>
      <c r="R99" s="176"/>
      <c r="S99" s="176"/>
      <c r="T99" s="176"/>
      <c r="U99" s="176"/>
      <c r="V99" s="168"/>
      <c r="W99" s="176"/>
      <c r="X99" s="176"/>
      <c r="Y99" s="176"/>
    </row>
    <row r="100" spans="1:25" ht="15.75" customHeight="1">
      <c r="A100" s="176"/>
      <c r="B100" s="176"/>
      <c r="C100" s="176"/>
      <c r="D100" s="176"/>
      <c r="E100" s="176"/>
      <c r="F100" s="176"/>
      <c r="G100" s="243"/>
      <c r="H100" s="193"/>
      <c r="I100" s="176"/>
      <c r="J100" s="176"/>
      <c r="K100" s="176"/>
      <c r="L100" s="176"/>
      <c r="M100" s="176"/>
      <c r="N100" s="176"/>
      <c r="O100" s="176"/>
      <c r="P100" s="176"/>
      <c r="Q100" s="176"/>
      <c r="R100" s="176"/>
      <c r="S100" s="176"/>
      <c r="T100" s="176"/>
      <c r="U100" s="176"/>
      <c r="V100" s="168"/>
      <c r="W100" s="176"/>
      <c r="X100" s="176"/>
      <c r="Y100" s="176"/>
    </row>
    <row r="101" spans="1:25" ht="15.75" customHeight="1">
      <c r="A101" s="176"/>
      <c r="B101" s="176"/>
      <c r="C101" s="176"/>
      <c r="D101" s="176"/>
      <c r="E101" s="176"/>
      <c r="F101" s="176"/>
      <c r="G101" s="243"/>
      <c r="H101" s="193"/>
      <c r="I101" s="176"/>
      <c r="J101" s="176"/>
      <c r="K101" s="176"/>
      <c r="L101" s="176"/>
      <c r="M101" s="176"/>
      <c r="N101" s="176"/>
      <c r="O101" s="176"/>
      <c r="P101" s="176"/>
      <c r="Q101" s="176"/>
      <c r="R101" s="176"/>
      <c r="S101" s="176"/>
      <c r="T101" s="176"/>
      <c r="U101" s="176"/>
      <c r="V101" s="168"/>
      <c r="W101" s="176"/>
      <c r="X101" s="176"/>
      <c r="Y101" s="176"/>
    </row>
    <row r="102" spans="1:25" ht="15.75" customHeight="1">
      <c r="A102" s="15"/>
      <c r="B102" s="15"/>
      <c r="C102" s="15"/>
      <c r="D102" s="15"/>
      <c r="E102" s="15"/>
      <c r="F102" s="15"/>
      <c r="G102" s="116"/>
      <c r="H102" s="103"/>
      <c r="I102" s="15"/>
      <c r="J102" s="15"/>
      <c r="K102" s="15"/>
      <c r="L102" s="15"/>
      <c r="M102" s="15"/>
      <c r="O102" s="15"/>
      <c r="U102" s="95"/>
      <c r="V102" s="118"/>
    </row>
    <row r="103" spans="1:25" ht="15.75" customHeight="1">
      <c r="A103" s="15"/>
      <c r="B103" s="15"/>
      <c r="C103" s="15"/>
      <c r="D103" s="15"/>
      <c r="E103" s="15"/>
      <c r="F103" s="15"/>
      <c r="G103" s="116"/>
      <c r="H103" s="103"/>
      <c r="I103" s="15"/>
      <c r="J103" s="15"/>
      <c r="K103" s="15"/>
      <c r="L103" s="15"/>
      <c r="M103" s="15"/>
      <c r="O103" s="15"/>
      <c r="U103" s="95"/>
      <c r="V103" s="118"/>
    </row>
    <row r="104" spans="1:25" ht="15.75" customHeight="1">
      <c r="A104" s="15"/>
      <c r="B104" s="15"/>
      <c r="C104" s="15"/>
      <c r="D104" s="15"/>
      <c r="E104" s="15"/>
      <c r="F104" s="15"/>
      <c r="G104" s="116"/>
      <c r="H104" s="103"/>
      <c r="I104" s="15"/>
      <c r="J104" s="15"/>
      <c r="K104" s="15"/>
      <c r="L104" s="15"/>
      <c r="M104" s="15"/>
      <c r="O104" s="15"/>
      <c r="U104" s="95"/>
      <c r="V104" s="118"/>
    </row>
    <row r="105" spans="1:25" ht="15.75" customHeight="1">
      <c r="A105" s="15"/>
      <c r="B105" s="15"/>
      <c r="C105" s="15"/>
      <c r="D105" s="15"/>
      <c r="E105" s="15"/>
      <c r="F105" s="15"/>
      <c r="G105" s="116"/>
      <c r="H105" s="103"/>
      <c r="I105" s="15"/>
      <c r="J105" s="15"/>
      <c r="K105" s="15"/>
      <c r="L105" s="15"/>
      <c r="M105" s="15"/>
      <c r="O105" s="15"/>
      <c r="U105" s="95"/>
      <c r="V105" s="118"/>
    </row>
    <row r="106" spans="1:25" ht="15.75" customHeight="1">
      <c r="A106" s="15"/>
      <c r="B106" s="15"/>
      <c r="C106" s="15"/>
      <c r="D106" s="15"/>
      <c r="E106" s="15"/>
      <c r="F106" s="15"/>
      <c r="G106" s="116"/>
      <c r="H106" s="103"/>
      <c r="I106" s="15"/>
      <c r="J106" s="15"/>
      <c r="K106" s="15"/>
      <c r="L106" s="15"/>
      <c r="M106" s="15"/>
      <c r="O106" s="15"/>
      <c r="U106" s="95"/>
      <c r="V106" s="118"/>
    </row>
    <row r="107" spans="1:25" ht="15.75" customHeight="1">
      <c r="A107" s="15"/>
      <c r="B107" s="15"/>
      <c r="C107" s="15"/>
      <c r="D107" s="15"/>
      <c r="E107" s="15"/>
      <c r="F107" s="15"/>
      <c r="G107" s="116"/>
      <c r="H107" s="103"/>
      <c r="I107" s="15"/>
      <c r="J107" s="15"/>
      <c r="K107" s="15"/>
      <c r="L107" s="15"/>
      <c r="M107" s="15"/>
      <c r="O107" s="15"/>
      <c r="U107" s="95"/>
      <c r="V107" s="118"/>
    </row>
    <row r="108" spans="1:25" ht="15.75" customHeight="1">
      <c r="A108" s="15"/>
      <c r="B108" s="15"/>
      <c r="C108" s="15"/>
      <c r="D108" s="15"/>
      <c r="E108" s="15"/>
      <c r="F108" s="15"/>
      <c r="G108" s="116"/>
      <c r="H108" s="103"/>
      <c r="I108" s="15"/>
      <c r="J108" s="15"/>
      <c r="K108" s="15"/>
      <c r="L108" s="15"/>
      <c r="M108" s="15"/>
      <c r="O108" s="15"/>
      <c r="U108" s="95"/>
      <c r="V108" s="118"/>
    </row>
    <row r="109" spans="1:25" ht="15.75" customHeight="1">
      <c r="A109" s="15"/>
      <c r="B109" s="15"/>
      <c r="C109" s="15"/>
      <c r="D109" s="15"/>
      <c r="E109" s="15"/>
      <c r="F109" s="15"/>
      <c r="G109" s="116"/>
      <c r="H109" s="103"/>
      <c r="I109" s="15"/>
      <c r="J109" s="15"/>
      <c r="K109" s="15"/>
      <c r="L109" s="15"/>
      <c r="M109" s="15"/>
      <c r="O109" s="15"/>
      <c r="U109" s="95"/>
      <c r="V109" s="118"/>
    </row>
    <row r="110" spans="1:25" ht="15.75" customHeight="1">
      <c r="A110" s="15"/>
      <c r="B110" s="15"/>
      <c r="C110" s="15"/>
      <c r="D110" s="15"/>
      <c r="E110" s="15"/>
      <c r="F110" s="15"/>
      <c r="G110" s="116"/>
      <c r="H110" s="103"/>
      <c r="I110" s="15"/>
      <c r="J110" s="15"/>
      <c r="K110" s="15"/>
      <c r="L110" s="15"/>
      <c r="M110" s="15"/>
      <c r="O110" s="15"/>
      <c r="U110" s="95"/>
      <c r="V110" s="118"/>
    </row>
    <row r="111" spans="1:25" ht="15.75" customHeight="1">
      <c r="A111" s="15"/>
      <c r="B111" s="15"/>
      <c r="C111" s="15"/>
      <c r="D111" s="15"/>
      <c r="E111" s="15"/>
      <c r="F111" s="15"/>
      <c r="G111" s="116"/>
      <c r="H111" s="103"/>
      <c r="I111" s="15"/>
      <c r="J111" s="15"/>
      <c r="K111" s="15"/>
      <c r="L111" s="15"/>
      <c r="M111" s="15"/>
      <c r="O111" s="15"/>
      <c r="U111" s="95"/>
      <c r="V111" s="118"/>
    </row>
    <row r="112" spans="1:25" ht="15.75" customHeight="1">
      <c r="A112" s="15"/>
      <c r="B112" s="15"/>
      <c r="C112" s="15"/>
      <c r="D112" s="15"/>
      <c r="E112" s="15"/>
      <c r="F112" s="15"/>
      <c r="G112" s="116"/>
      <c r="H112" s="103"/>
      <c r="I112" s="15"/>
      <c r="J112" s="15"/>
      <c r="K112" s="15"/>
      <c r="L112" s="15"/>
      <c r="M112" s="15"/>
      <c r="O112" s="15"/>
      <c r="U112" s="95"/>
      <c r="V112" s="118"/>
    </row>
    <row r="113" spans="1:22" ht="15.75" customHeight="1">
      <c r="A113" s="15"/>
      <c r="B113" s="15"/>
      <c r="C113" s="15"/>
      <c r="D113" s="15"/>
      <c r="E113" s="15"/>
      <c r="F113" s="15"/>
      <c r="G113" s="116"/>
      <c r="H113" s="103"/>
      <c r="I113" s="15"/>
      <c r="J113" s="15"/>
      <c r="K113" s="15"/>
      <c r="L113" s="15"/>
      <c r="M113" s="15"/>
      <c r="O113" s="15"/>
      <c r="U113" s="95"/>
      <c r="V113" s="118"/>
    </row>
    <row r="114" spans="1:22" ht="15.75" customHeight="1">
      <c r="A114" s="15"/>
      <c r="B114" s="15"/>
      <c r="C114" s="15"/>
      <c r="D114" s="15"/>
      <c r="E114" s="15"/>
      <c r="F114" s="15"/>
      <c r="G114" s="116"/>
      <c r="H114" s="103"/>
      <c r="I114" s="15"/>
      <c r="J114" s="15"/>
      <c r="K114" s="15"/>
      <c r="L114" s="15"/>
      <c r="M114" s="15"/>
      <c r="O114" s="15"/>
      <c r="U114" s="95"/>
      <c r="V114" s="118"/>
    </row>
    <row r="115" spans="1:22" ht="15.75" customHeight="1">
      <c r="A115" s="15"/>
      <c r="B115" s="15"/>
      <c r="C115" s="15"/>
      <c r="D115" s="15"/>
      <c r="E115" s="15"/>
      <c r="F115" s="15"/>
      <c r="G115" s="116"/>
      <c r="H115" s="103"/>
      <c r="I115" s="15"/>
      <c r="J115" s="15"/>
      <c r="K115" s="15"/>
      <c r="L115" s="15"/>
      <c r="M115" s="15"/>
      <c r="O115" s="15"/>
      <c r="U115" s="95"/>
      <c r="V115" s="118"/>
    </row>
    <row r="116" spans="1:22" ht="15.75" customHeight="1">
      <c r="A116" s="15"/>
      <c r="B116" s="15"/>
      <c r="C116" s="15"/>
      <c r="D116" s="15"/>
      <c r="E116" s="15"/>
      <c r="F116" s="15"/>
      <c r="G116" s="116"/>
      <c r="H116" s="103"/>
      <c r="I116" s="15"/>
      <c r="J116" s="15"/>
      <c r="K116" s="15"/>
      <c r="L116" s="15"/>
      <c r="M116" s="15"/>
      <c r="O116" s="15"/>
      <c r="U116" s="95"/>
      <c r="V116" s="118"/>
    </row>
    <row r="117" spans="1:22" ht="15.75" customHeight="1">
      <c r="A117" s="15"/>
      <c r="B117" s="15"/>
      <c r="C117" s="15"/>
      <c r="D117" s="15"/>
      <c r="E117" s="15"/>
      <c r="F117" s="15"/>
      <c r="G117" s="116"/>
      <c r="H117" s="103"/>
      <c r="I117" s="15"/>
      <c r="J117" s="15"/>
      <c r="K117" s="15"/>
      <c r="L117" s="15"/>
      <c r="M117" s="15"/>
      <c r="O117" s="15"/>
      <c r="U117" s="95"/>
      <c r="V117" s="118"/>
    </row>
    <row r="118" spans="1:22" ht="15.75" customHeight="1">
      <c r="A118" s="15"/>
      <c r="B118" s="15"/>
      <c r="C118" s="15"/>
      <c r="D118" s="15"/>
      <c r="E118" s="15"/>
      <c r="F118" s="15"/>
      <c r="G118" s="116"/>
      <c r="H118" s="103"/>
      <c r="I118" s="15"/>
      <c r="J118" s="15"/>
      <c r="K118" s="15"/>
      <c r="L118" s="15"/>
      <c r="M118" s="15"/>
      <c r="O118" s="15"/>
      <c r="U118" s="95"/>
      <c r="V118" s="118"/>
    </row>
    <row r="119" spans="1:22" ht="15.75" customHeight="1">
      <c r="A119" s="15"/>
      <c r="B119" s="15"/>
      <c r="C119" s="15"/>
      <c r="D119" s="15"/>
      <c r="E119" s="15"/>
      <c r="F119" s="15"/>
      <c r="G119" s="116"/>
      <c r="H119" s="103"/>
      <c r="I119" s="15"/>
      <c r="J119" s="15"/>
      <c r="K119" s="15"/>
      <c r="L119" s="15"/>
      <c r="M119" s="15"/>
      <c r="O119" s="15"/>
      <c r="U119" s="95"/>
      <c r="V119" s="118"/>
    </row>
    <row r="120" spans="1:22" ht="15.75" customHeight="1">
      <c r="A120" s="15"/>
      <c r="B120" s="15"/>
      <c r="C120" s="15"/>
      <c r="D120" s="15"/>
      <c r="E120" s="15"/>
      <c r="F120" s="15"/>
      <c r="G120" s="116"/>
      <c r="H120" s="103"/>
      <c r="I120" s="15"/>
      <c r="J120" s="15"/>
      <c r="K120" s="15"/>
      <c r="L120" s="15"/>
      <c r="M120" s="15"/>
      <c r="O120" s="15"/>
      <c r="U120" s="95"/>
      <c r="V120" s="118"/>
    </row>
    <row r="121" spans="1:22" ht="15.75" customHeight="1">
      <c r="A121" s="15"/>
      <c r="B121" s="15"/>
      <c r="C121" s="15"/>
      <c r="D121" s="15"/>
      <c r="E121" s="15"/>
      <c r="F121" s="15"/>
      <c r="G121" s="116"/>
      <c r="H121" s="103"/>
      <c r="I121" s="15"/>
      <c r="J121" s="15"/>
      <c r="K121" s="15"/>
      <c r="L121" s="15"/>
      <c r="M121" s="15"/>
      <c r="O121" s="15"/>
      <c r="U121" s="95"/>
      <c r="V121" s="118"/>
    </row>
    <row r="122" spans="1:22" ht="15.75" customHeight="1">
      <c r="A122" s="15"/>
      <c r="B122" s="15"/>
      <c r="C122" s="15"/>
      <c r="D122" s="15"/>
      <c r="E122" s="15"/>
      <c r="F122" s="15"/>
      <c r="G122" s="116"/>
      <c r="H122" s="103"/>
      <c r="I122" s="15"/>
      <c r="J122" s="15"/>
      <c r="K122" s="15"/>
      <c r="L122" s="15"/>
      <c r="M122" s="15"/>
      <c r="O122" s="15"/>
      <c r="U122" s="95"/>
      <c r="V122" s="118"/>
    </row>
    <row r="123" spans="1:22" ht="15.75" customHeight="1">
      <c r="A123" s="15"/>
      <c r="B123" s="15"/>
      <c r="C123" s="15"/>
      <c r="D123" s="15"/>
      <c r="E123" s="15"/>
      <c r="F123" s="15"/>
      <c r="G123" s="116"/>
      <c r="H123" s="103"/>
      <c r="I123" s="15"/>
      <c r="J123" s="15"/>
      <c r="K123" s="15"/>
      <c r="L123" s="15"/>
      <c r="M123" s="15"/>
      <c r="O123" s="15"/>
      <c r="U123" s="95"/>
      <c r="V123" s="118"/>
    </row>
    <row r="124" spans="1:22" ht="15.75" customHeight="1">
      <c r="A124" s="15"/>
      <c r="B124" s="15"/>
      <c r="C124" s="15"/>
      <c r="D124" s="15"/>
      <c r="E124" s="15"/>
      <c r="F124" s="15"/>
      <c r="G124" s="116"/>
      <c r="H124" s="103"/>
      <c r="I124" s="15"/>
      <c r="J124" s="15"/>
      <c r="K124" s="15"/>
      <c r="L124" s="15"/>
      <c r="M124" s="15"/>
      <c r="O124" s="15"/>
      <c r="U124" s="95"/>
      <c r="V124" s="118"/>
    </row>
    <row r="125" spans="1:22" ht="15.75" customHeight="1">
      <c r="A125" s="15"/>
      <c r="B125" s="15"/>
      <c r="C125" s="15"/>
      <c r="D125" s="15"/>
      <c r="E125" s="15"/>
      <c r="F125" s="15"/>
      <c r="G125" s="116"/>
      <c r="H125" s="103"/>
      <c r="I125" s="15"/>
      <c r="J125" s="15"/>
      <c r="K125" s="15"/>
      <c r="L125" s="15"/>
      <c r="M125" s="15"/>
      <c r="O125" s="15"/>
      <c r="U125" s="95"/>
      <c r="V125" s="118"/>
    </row>
    <row r="126" spans="1:22" ht="15.75" customHeight="1">
      <c r="A126" s="15"/>
      <c r="B126" s="15"/>
      <c r="C126" s="15"/>
      <c r="D126" s="15"/>
      <c r="E126" s="15"/>
      <c r="F126" s="15"/>
      <c r="G126" s="116"/>
      <c r="H126" s="103"/>
      <c r="I126" s="15"/>
      <c r="J126" s="15"/>
      <c r="K126" s="15"/>
      <c r="L126" s="15"/>
      <c r="M126" s="15"/>
      <c r="O126" s="15"/>
      <c r="U126" s="95"/>
      <c r="V126" s="118"/>
    </row>
    <row r="127" spans="1:22" ht="15.75" customHeight="1">
      <c r="A127" s="15"/>
      <c r="B127" s="15"/>
      <c r="C127" s="15"/>
      <c r="D127" s="15"/>
      <c r="E127" s="15"/>
      <c r="F127" s="15"/>
      <c r="G127" s="116"/>
      <c r="H127" s="103"/>
      <c r="I127" s="15"/>
      <c r="J127" s="15"/>
      <c r="K127" s="15"/>
      <c r="L127" s="15"/>
      <c r="M127" s="15"/>
      <c r="O127" s="15"/>
      <c r="U127" s="95"/>
      <c r="V127" s="118"/>
    </row>
    <row r="128" spans="1:22" ht="15.75" customHeight="1">
      <c r="A128" s="15"/>
      <c r="B128" s="15"/>
      <c r="C128" s="15"/>
      <c r="D128" s="15"/>
      <c r="E128" s="15"/>
      <c r="F128" s="15"/>
      <c r="G128" s="116"/>
      <c r="H128" s="103"/>
      <c r="I128" s="15"/>
      <c r="J128" s="15"/>
      <c r="K128" s="15"/>
      <c r="L128" s="15"/>
      <c r="M128" s="15"/>
      <c r="O128" s="15"/>
      <c r="U128" s="95"/>
      <c r="V128" s="118"/>
    </row>
    <row r="129" spans="1:22" ht="15.75" customHeight="1">
      <c r="A129" s="15"/>
      <c r="B129" s="15"/>
      <c r="C129" s="15"/>
      <c r="D129" s="15"/>
      <c r="E129" s="15"/>
      <c r="F129" s="15"/>
      <c r="G129" s="116"/>
      <c r="H129" s="103"/>
      <c r="I129" s="15"/>
      <c r="J129" s="15"/>
      <c r="K129" s="15"/>
      <c r="L129" s="15"/>
      <c r="M129" s="15"/>
      <c r="O129" s="15"/>
      <c r="U129" s="95"/>
      <c r="V129" s="118"/>
    </row>
    <row r="130" spans="1:22" ht="15.75" customHeight="1">
      <c r="A130" s="15"/>
      <c r="B130" s="15"/>
      <c r="C130" s="15"/>
      <c r="D130" s="15"/>
      <c r="E130" s="15"/>
      <c r="F130" s="15"/>
      <c r="G130" s="116"/>
      <c r="H130" s="103"/>
      <c r="I130" s="15"/>
      <c r="J130" s="15"/>
      <c r="K130" s="15"/>
      <c r="L130" s="15"/>
      <c r="M130" s="15"/>
      <c r="O130" s="15"/>
      <c r="U130" s="95"/>
      <c r="V130" s="118"/>
    </row>
    <row r="131" spans="1:22" ht="15.75" customHeight="1">
      <c r="A131" s="15"/>
      <c r="B131" s="15"/>
      <c r="C131" s="15"/>
      <c r="D131" s="15"/>
      <c r="E131" s="15"/>
      <c r="F131" s="15"/>
      <c r="G131" s="116"/>
      <c r="H131" s="103"/>
      <c r="I131" s="15"/>
      <c r="J131" s="15"/>
      <c r="K131" s="15"/>
      <c r="L131" s="15"/>
      <c r="M131" s="15"/>
      <c r="O131" s="15"/>
      <c r="U131" s="95"/>
      <c r="V131" s="118"/>
    </row>
    <row r="132" spans="1:22" ht="15.75" customHeight="1">
      <c r="A132" s="15"/>
      <c r="B132" s="15"/>
      <c r="C132" s="15"/>
      <c r="D132" s="15"/>
      <c r="E132" s="15"/>
      <c r="F132" s="15"/>
      <c r="G132" s="116"/>
      <c r="H132" s="103"/>
      <c r="I132" s="15"/>
      <c r="J132" s="15"/>
      <c r="K132" s="15"/>
      <c r="L132" s="15"/>
      <c r="M132" s="15"/>
      <c r="O132" s="15"/>
      <c r="U132" s="95"/>
      <c r="V132" s="118"/>
    </row>
    <row r="133" spans="1:22" ht="15.75" customHeight="1">
      <c r="A133" s="15"/>
      <c r="B133" s="15"/>
      <c r="C133" s="15"/>
      <c r="D133" s="15"/>
      <c r="E133" s="15"/>
      <c r="F133" s="15"/>
      <c r="G133" s="116"/>
      <c r="H133" s="103"/>
      <c r="I133" s="15"/>
      <c r="J133" s="15"/>
      <c r="K133" s="15"/>
      <c r="L133" s="15"/>
      <c r="M133" s="15"/>
      <c r="O133" s="15"/>
      <c r="U133" s="95"/>
      <c r="V133" s="118"/>
    </row>
    <row r="134" spans="1:22" ht="15.75" customHeight="1">
      <c r="A134" s="15"/>
      <c r="B134" s="15"/>
      <c r="C134" s="15"/>
      <c r="D134" s="15"/>
      <c r="E134" s="15"/>
      <c r="F134" s="15"/>
      <c r="G134" s="116"/>
      <c r="H134" s="103"/>
      <c r="I134" s="15"/>
      <c r="J134" s="15"/>
      <c r="K134" s="15"/>
      <c r="L134" s="15"/>
      <c r="M134" s="15"/>
      <c r="O134" s="15"/>
      <c r="U134" s="95"/>
      <c r="V134" s="118"/>
    </row>
    <row r="135" spans="1:22" ht="15.75" customHeight="1">
      <c r="A135" s="15"/>
      <c r="B135" s="15"/>
      <c r="C135" s="15"/>
      <c r="D135" s="15"/>
      <c r="E135" s="15"/>
      <c r="F135" s="15"/>
      <c r="G135" s="116"/>
      <c r="H135" s="103"/>
      <c r="I135" s="15"/>
      <c r="J135" s="15"/>
      <c r="K135" s="15"/>
      <c r="L135" s="15"/>
      <c r="M135" s="15"/>
      <c r="O135" s="15"/>
      <c r="U135" s="95"/>
      <c r="V135" s="118"/>
    </row>
    <row r="136" spans="1:22" ht="15.75" customHeight="1">
      <c r="A136" s="15"/>
      <c r="B136" s="15"/>
      <c r="C136" s="15"/>
      <c r="D136" s="15"/>
      <c r="E136" s="15"/>
      <c r="F136" s="15"/>
      <c r="G136" s="116"/>
      <c r="H136" s="103"/>
      <c r="I136" s="15"/>
      <c r="J136" s="15"/>
      <c r="K136" s="15"/>
      <c r="L136" s="15"/>
      <c r="M136" s="15"/>
      <c r="O136" s="15"/>
      <c r="U136" s="95"/>
      <c r="V136" s="118"/>
    </row>
    <row r="137" spans="1:22" ht="15.75" customHeight="1">
      <c r="A137" s="15"/>
      <c r="B137" s="15"/>
      <c r="C137" s="15"/>
      <c r="D137" s="15"/>
      <c r="E137" s="15"/>
      <c r="F137" s="15"/>
      <c r="G137" s="116"/>
      <c r="H137" s="103"/>
      <c r="I137" s="15"/>
      <c r="J137" s="15"/>
      <c r="K137" s="15"/>
      <c r="L137" s="15"/>
      <c r="M137" s="15"/>
      <c r="O137" s="15"/>
      <c r="U137" s="95"/>
      <c r="V137" s="118"/>
    </row>
    <row r="138" spans="1:22" ht="15.75" customHeight="1">
      <c r="A138" s="15"/>
      <c r="B138" s="15"/>
      <c r="C138" s="15"/>
      <c r="D138" s="15"/>
      <c r="E138" s="15"/>
      <c r="F138" s="15"/>
      <c r="G138" s="116"/>
      <c r="H138" s="103"/>
      <c r="I138" s="15"/>
      <c r="J138" s="15"/>
      <c r="K138" s="15"/>
      <c r="L138" s="15"/>
      <c r="M138" s="15"/>
      <c r="O138" s="15"/>
      <c r="U138" s="95"/>
      <c r="V138" s="118"/>
    </row>
    <row r="139" spans="1:22" ht="15.75" customHeight="1">
      <c r="A139" s="15"/>
      <c r="B139" s="15"/>
      <c r="C139" s="15"/>
      <c r="D139" s="15"/>
      <c r="E139" s="15"/>
      <c r="F139" s="15"/>
      <c r="G139" s="116"/>
      <c r="H139" s="103"/>
      <c r="I139" s="15"/>
      <c r="J139" s="15"/>
      <c r="K139" s="15"/>
      <c r="L139" s="15"/>
      <c r="M139" s="15"/>
      <c r="O139" s="15"/>
      <c r="U139" s="95"/>
      <c r="V139" s="118"/>
    </row>
    <row r="140" spans="1:22" ht="15.75" customHeight="1">
      <c r="A140" s="15"/>
      <c r="B140" s="15"/>
      <c r="C140" s="15"/>
      <c r="D140" s="15"/>
      <c r="E140" s="15"/>
      <c r="F140" s="15"/>
      <c r="G140" s="116"/>
      <c r="H140" s="103"/>
      <c r="I140" s="15"/>
      <c r="J140" s="15"/>
      <c r="K140" s="15"/>
      <c r="L140" s="15"/>
      <c r="M140" s="15"/>
      <c r="O140" s="15"/>
      <c r="U140" s="95"/>
      <c r="V140" s="118"/>
    </row>
    <row r="141" spans="1:22" ht="15.75" customHeight="1">
      <c r="A141" s="15"/>
      <c r="B141" s="15"/>
      <c r="C141" s="15"/>
      <c r="D141" s="15"/>
      <c r="E141" s="15"/>
      <c r="F141" s="15"/>
      <c r="G141" s="116"/>
      <c r="H141" s="103"/>
      <c r="I141" s="15"/>
      <c r="J141" s="15"/>
      <c r="K141" s="15"/>
      <c r="L141" s="15"/>
      <c r="M141" s="15"/>
      <c r="O141" s="15"/>
      <c r="U141" s="95"/>
      <c r="V141" s="118"/>
    </row>
    <row r="142" spans="1:22" ht="15.75" customHeight="1">
      <c r="A142" s="15"/>
      <c r="B142" s="15"/>
      <c r="C142" s="15"/>
      <c r="D142" s="15"/>
      <c r="E142" s="15"/>
      <c r="F142" s="15"/>
      <c r="G142" s="116"/>
      <c r="H142" s="103"/>
      <c r="I142" s="15"/>
      <c r="J142" s="15"/>
      <c r="K142" s="15"/>
      <c r="L142" s="15"/>
      <c r="M142" s="15"/>
      <c r="O142" s="15"/>
      <c r="U142" s="95"/>
      <c r="V142" s="118"/>
    </row>
    <row r="143" spans="1:22" ht="15.75" customHeight="1">
      <c r="A143" s="15"/>
      <c r="B143" s="15"/>
      <c r="C143" s="15"/>
      <c r="D143" s="15"/>
      <c r="E143" s="15"/>
      <c r="F143" s="15"/>
      <c r="G143" s="116"/>
      <c r="H143" s="103"/>
      <c r="I143" s="15"/>
      <c r="J143" s="15"/>
      <c r="K143" s="15"/>
      <c r="L143" s="15"/>
      <c r="M143" s="15"/>
      <c r="O143" s="15"/>
      <c r="U143" s="95"/>
      <c r="V143" s="118"/>
    </row>
    <row r="144" spans="1:22" ht="15.75" customHeight="1">
      <c r="A144" s="15"/>
      <c r="B144" s="15"/>
      <c r="C144" s="15"/>
      <c r="D144" s="15"/>
      <c r="E144" s="15"/>
      <c r="F144" s="15"/>
      <c r="G144" s="116"/>
      <c r="H144" s="103"/>
      <c r="I144" s="15"/>
      <c r="J144" s="15"/>
      <c r="K144" s="15"/>
      <c r="L144" s="15"/>
      <c r="M144" s="15"/>
      <c r="O144" s="15"/>
      <c r="U144" s="95"/>
      <c r="V144" s="118"/>
    </row>
    <row r="145" spans="1:22" ht="15.75" customHeight="1">
      <c r="A145" s="15"/>
      <c r="B145" s="15"/>
      <c r="C145" s="15"/>
      <c r="D145" s="15"/>
      <c r="E145" s="15"/>
      <c r="F145" s="15"/>
      <c r="G145" s="116"/>
      <c r="H145" s="103"/>
      <c r="I145" s="15"/>
      <c r="J145" s="15"/>
      <c r="K145" s="15"/>
      <c r="L145" s="15"/>
      <c r="M145" s="15"/>
      <c r="O145" s="15"/>
      <c r="U145" s="95"/>
      <c r="V145" s="118"/>
    </row>
    <row r="146" spans="1:22" ht="15.75" customHeight="1">
      <c r="A146" s="15"/>
      <c r="B146" s="15"/>
      <c r="C146" s="15"/>
      <c r="D146" s="15"/>
      <c r="E146" s="15"/>
      <c r="F146" s="15"/>
      <c r="G146" s="116"/>
      <c r="H146" s="103"/>
      <c r="I146" s="15"/>
      <c r="J146" s="15"/>
      <c r="K146" s="15"/>
      <c r="L146" s="15"/>
      <c r="M146" s="15"/>
      <c r="O146" s="15"/>
      <c r="U146" s="95"/>
      <c r="V146" s="118"/>
    </row>
    <row r="147" spans="1:22" ht="15.75" customHeight="1">
      <c r="A147" s="15"/>
      <c r="B147" s="15"/>
      <c r="C147" s="15"/>
      <c r="D147" s="15"/>
      <c r="E147" s="15"/>
      <c r="F147" s="15"/>
      <c r="G147" s="116"/>
      <c r="H147" s="103"/>
      <c r="I147" s="15"/>
      <c r="J147" s="15"/>
      <c r="K147" s="15"/>
      <c r="L147" s="15"/>
      <c r="M147" s="15"/>
      <c r="O147" s="15"/>
      <c r="U147" s="95"/>
      <c r="V147" s="118"/>
    </row>
    <row r="148" spans="1:22" ht="15.75" customHeight="1">
      <c r="A148" s="15"/>
      <c r="B148" s="15"/>
      <c r="C148" s="15"/>
      <c r="D148" s="15"/>
      <c r="E148" s="15"/>
      <c r="F148" s="15"/>
      <c r="G148" s="116"/>
      <c r="H148" s="103"/>
      <c r="I148" s="15"/>
      <c r="J148" s="15"/>
      <c r="K148" s="15"/>
      <c r="L148" s="15"/>
      <c r="M148" s="15"/>
      <c r="O148" s="15"/>
      <c r="U148" s="95"/>
      <c r="V148" s="118"/>
    </row>
    <row r="149" spans="1:22" ht="15.75" customHeight="1">
      <c r="A149" s="15"/>
      <c r="B149" s="15"/>
      <c r="C149" s="15"/>
      <c r="D149" s="15"/>
      <c r="E149" s="15"/>
      <c r="F149" s="15"/>
      <c r="G149" s="116"/>
      <c r="H149" s="103"/>
      <c r="I149" s="15"/>
      <c r="J149" s="15"/>
      <c r="K149" s="15"/>
      <c r="L149" s="15"/>
      <c r="M149" s="15"/>
      <c r="O149" s="15"/>
      <c r="U149" s="95"/>
      <c r="V149" s="118"/>
    </row>
    <row r="150" spans="1:22" ht="15.75" customHeight="1">
      <c r="A150" s="15"/>
      <c r="B150" s="15"/>
      <c r="C150" s="15"/>
      <c r="D150" s="15"/>
      <c r="E150" s="15"/>
      <c r="F150" s="15"/>
      <c r="G150" s="116"/>
      <c r="H150" s="103"/>
      <c r="I150" s="15"/>
      <c r="J150" s="15"/>
      <c r="K150" s="15"/>
      <c r="L150" s="15"/>
      <c r="M150" s="15"/>
      <c r="O150" s="15"/>
      <c r="U150" s="95"/>
      <c r="V150" s="118"/>
    </row>
    <row r="151" spans="1:22" ht="15.75" customHeight="1">
      <c r="A151" s="15"/>
      <c r="B151" s="15"/>
      <c r="C151" s="15"/>
      <c r="D151" s="15"/>
      <c r="E151" s="15"/>
      <c r="F151" s="15"/>
      <c r="G151" s="116"/>
      <c r="H151" s="103"/>
      <c r="I151" s="15"/>
      <c r="J151" s="15"/>
      <c r="K151" s="15"/>
      <c r="L151" s="15"/>
      <c r="M151" s="15"/>
      <c r="O151" s="15"/>
      <c r="U151" s="95"/>
      <c r="V151" s="118"/>
    </row>
    <row r="152" spans="1:22" ht="15.75" customHeight="1">
      <c r="A152" s="15"/>
      <c r="B152" s="15"/>
      <c r="C152" s="15"/>
      <c r="D152" s="15"/>
      <c r="E152" s="15"/>
      <c r="F152" s="15"/>
      <c r="G152" s="116"/>
      <c r="H152" s="103"/>
      <c r="I152" s="15"/>
      <c r="J152" s="15"/>
      <c r="K152" s="15"/>
      <c r="L152" s="15"/>
      <c r="M152" s="15"/>
      <c r="O152" s="15"/>
      <c r="U152" s="95"/>
      <c r="V152" s="118"/>
    </row>
    <row r="153" spans="1:22" ht="15.75" customHeight="1">
      <c r="A153" s="15"/>
      <c r="B153" s="15"/>
      <c r="C153" s="15"/>
      <c r="D153" s="15"/>
      <c r="E153" s="15"/>
      <c r="F153" s="15"/>
      <c r="G153" s="116"/>
      <c r="H153" s="103"/>
      <c r="I153" s="15"/>
      <c r="J153" s="15"/>
      <c r="K153" s="15"/>
      <c r="L153" s="15"/>
      <c r="M153" s="15"/>
      <c r="O153" s="15"/>
      <c r="U153" s="95"/>
      <c r="V153" s="118"/>
    </row>
    <row r="154" spans="1:22" ht="15.75" customHeight="1">
      <c r="A154" s="15"/>
      <c r="B154" s="15"/>
      <c r="C154" s="15"/>
      <c r="D154" s="15"/>
      <c r="E154" s="15"/>
      <c r="F154" s="15"/>
      <c r="G154" s="116"/>
      <c r="H154" s="103"/>
      <c r="I154" s="15"/>
      <c r="J154" s="15"/>
      <c r="K154" s="15"/>
      <c r="L154" s="15"/>
      <c r="M154" s="15"/>
      <c r="O154" s="15"/>
      <c r="U154" s="95"/>
      <c r="V154" s="118"/>
    </row>
    <row r="155" spans="1:22" ht="15.75" customHeight="1">
      <c r="A155" s="15"/>
      <c r="B155" s="15"/>
      <c r="C155" s="15"/>
      <c r="D155" s="15"/>
      <c r="E155" s="15"/>
      <c r="F155" s="15"/>
      <c r="G155" s="116"/>
      <c r="H155" s="103"/>
      <c r="I155" s="15"/>
      <c r="J155" s="15"/>
      <c r="K155" s="15"/>
      <c r="L155" s="15"/>
      <c r="M155" s="15"/>
      <c r="O155" s="15"/>
      <c r="U155" s="95"/>
      <c r="V155" s="118"/>
    </row>
    <row r="156" spans="1:22" ht="15.75" customHeight="1">
      <c r="A156" s="15"/>
      <c r="B156" s="15"/>
      <c r="C156" s="15"/>
      <c r="D156" s="15"/>
      <c r="E156" s="15"/>
      <c r="F156" s="15"/>
      <c r="G156" s="116"/>
      <c r="H156" s="103"/>
      <c r="I156" s="15"/>
      <c r="J156" s="15"/>
      <c r="K156" s="15"/>
      <c r="L156" s="15"/>
      <c r="M156" s="15"/>
      <c r="O156" s="15"/>
      <c r="U156" s="95"/>
      <c r="V156" s="118"/>
    </row>
    <row r="157" spans="1:22" ht="15.75" customHeight="1">
      <c r="A157" s="15"/>
      <c r="B157" s="15"/>
      <c r="C157" s="15"/>
      <c r="D157" s="15"/>
      <c r="E157" s="15"/>
      <c r="F157" s="15"/>
      <c r="G157" s="116"/>
      <c r="H157" s="103"/>
      <c r="I157" s="15"/>
      <c r="J157" s="15"/>
      <c r="K157" s="15"/>
      <c r="L157" s="15"/>
      <c r="M157" s="15"/>
      <c r="O157" s="15"/>
      <c r="U157" s="95"/>
      <c r="V157" s="118"/>
    </row>
    <row r="158" spans="1:22" ht="15.75" customHeight="1">
      <c r="A158" s="15"/>
      <c r="B158" s="15"/>
      <c r="C158" s="15"/>
      <c r="D158" s="15"/>
      <c r="E158" s="15"/>
      <c r="F158" s="15"/>
      <c r="G158" s="116"/>
      <c r="H158" s="103"/>
      <c r="I158" s="15"/>
      <c r="J158" s="15"/>
      <c r="K158" s="15"/>
      <c r="L158" s="15"/>
      <c r="M158" s="15"/>
      <c r="O158" s="15"/>
      <c r="U158" s="95"/>
      <c r="V158" s="118"/>
    </row>
    <row r="159" spans="1:22" ht="15.75" customHeight="1">
      <c r="A159" s="15"/>
      <c r="B159" s="15"/>
      <c r="C159" s="15"/>
      <c r="D159" s="15"/>
      <c r="E159" s="15"/>
      <c r="F159" s="15"/>
      <c r="G159" s="116"/>
      <c r="H159" s="103"/>
      <c r="I159" s="15"/>
      <c r="J159" s="15"/>
      <c r="K159" s="15"/>
      <c r="L159" s="15"/>
      <c r="M159" s="15"/>
      <c r="O159" s="15"/>
      <c r="U159" s="95"/>
      <c r="V159" s="118"/>
    </row>
    <row r="160" spans="1:22" ht="15.75" customHeight="1">
      <c r="A160" s="15"/>
      <c r="B160" s="15"/>
      <c r="C160" s="15"/>
      <c r="D160" s="15"/>
      <c r="E160" s="15"/>
      <c r="F160" s="15"/>
      <c r="G160" s="116"/>
      <c r="H160" s="103"/>
      <c r="I160" s="15"/>
      <c r="J160" s="15"/>
      <c r="K160" s="15"/>
      <c r="L160" s="15"/>
      <c r="M160" s="15"/>
      <c r="O160" s="15"/>
      <c r="U160" s="95"/>
      <c r="V160" s="118"/>
    </row>
    <row r="161" spans="1:22" ht="15.75" customHeight="1">
      <c r="A161" s="15"/>
      <c r="B161" s="15"/>
      <c r="C161" s="15"/>
      <c r="D161" s="15"/>
      <c r="E161" s="15"/>
      <c r="F161" s="15"/>
      <c r="G161" s="116"/>
      <c r="H161" s="103"/>
      <c r="I161" s="15"/>
      <c r="J161" s="15"/>
      <c r="K161" s="15"/>
      <c r="L161" s="15"/>
      <c r="M161" s="15"/>
      <c r="O161" s="15"/>
      <c r="U161" s="95"/>
      <c r="V161" s="118"/>
    </row>
    <row r="162" spans="1:22" ht="15.75" customHeight="1">
      <c r="A162" s="15"/>
      <c r="B162" s="15"/>
      <c r="C162" s="15"/>
      <c r="D162" s="15"/>
      <c r="E162" s="15"/>
      <c r="F162" s="15"/>
      <c r="G162" s="116"/>
      <c r="H162" s="103"/>
      <c r="I162" s="15"/>
      <c r="J162" s="15"/>
      <c r="K162" s="15"/>
      <c r="L162" s="15"/>
      <c r="M162" s="15"/>
      <c r="O162" s="15"/>
      <c r="U162" s="95"/>
      <c r="V162" s="118"/>
    </row>
    <row r="163" spans="1:22" ht="15.75" customHeight="1">
      <c r="A163" s="15"/>
      <c r="B163" s="15"/>
      <c r="C163" s="15"/>
      <c r="D163" s="15"/>
      <c r="E163" s="15"/>
      <c r="F163" s="15"/>
      <c r="G163" s="116"/>
      <c r="H163" s="103"/>
      <c r="I163" s="15"/>
      <c r="J163" s="15"/>
      <c r="K163" s="15"/>
      <c r="L163" s="15"/>
      <c r="M163" s="15"/>
      <c r="O163" s="15"/>
      <c r="U163" s="95"/>
      <c r="V163" s="118"/>
    </row>
    <row r="164" spans="1:22" ht="15.75" customHeight="1">
      <c r="A164" s="15"/>
      <c r="B164" s="15"/>
      <c r="C164" s="15"/>
      <c r="D164" s="15"/>
      <c r="E164" s="15"/>
      <c r="F164" s="15"/>
      <c r="G164" s="116"/>
      <c r="H164" s="103"/>
      <c r="I164" s="15"/>
      <c r="J164" s="15"/>
      <c r="K164" s="15"/>
      <c r="L164" s="15"/>
      <c r="M164" s="15"/>
      <c r="O164" s="15"/>
      <c r="U164" s="95"/>
      <c r="V164" s="118"/>
    </row>
    <row r="165" spans="1:22" ht="15.75" customHeight="1">
      <c r="A165" s="15"/>
      <c r="B165" s="15"/>
      <c r="C165" s="15"/>
      <c r="D165" s="15"/>
      <c r="E165" s="15"/>
      <c r="F165" s="15"/>
      <c r="G165" s="116"/>
      <c r="H165" s="103"/>
      <c r="I165" s="15"/>
      <c r="J165" s="15"/>
      <c r="K165" s="15"/>
      <c r="L165" s="15"/>
      <c r="M165" s="15"/>
      <c r="O165" s="15"/>
      <c r="U165" s="95"/>
      <c r="V165" s="118"/>
    </row>
    <row r="166" spans="1:22" ht="15.75" customHeight="1">
      <c r="A166" s="15"/>
      <c r="B166" s="15"/>
      <c r="C166" s="15"/>
      <c r="D166" s="15"/>
      <c r="E166" s="15"/>
      <c r="F166" s="15"/>
      <c r="G166" s="116"/>
      <c r="H166" s="103"/>
      <c r="I166" s="15"/>
      <c r="J166" s="15"/>
      <c r="K166" s="15"/>
      <c r="L166" s="15"/>
      <c r="M166" s="15"/>
      <c r="O166" s="15"/>
      <c r="U166" s="95"/>
      <c r="V166" s="118"/>
    </row>
    <row r="167" spans="1:22" ht="15.75" customHeight="1">
      <c r="A167" s="15"/>
      <c r="B167" s="15"/>
      <c r="C167" s="15"/>
      <c r="D167" s="15"/>
      <c r="E167" s="15"/>
      <c r="F167" s="15"/>
      <c r="G167" s="116"/>
      <c r="H167" s="103"/>
      <c r="I167" s="15"/>
      <c r="J167" s="15"/>
      <c r="K167" s="15"/>
      <c r="L167" s="15"/>
      <c r="M167" s="15"/>
      <c r="O167" s="15"/>
      <c r="U167" s="95"/>
      <c r="V167" s="118"/>
    </row>
    <row r="168" spans="1:22" ht="15.75" customHeight="1">
      <c r="A168" s="15"/>
      <c r="B168" s="15"/>
      <c r="C168" s="15"/>
      <c r="D168" s="15"/>
      <c r="E168" s="15"/>
      <c r="F168" s="15"/>
      <c r="G168" s="116"/>
      <c r="H168" s="103"/>
      <c r="I168" s="15"/>
      <c r="J168" s="15"/>
      <c r="K168" s="15"/>
      <c r="L168" s="15"/>
      <c r="M168" s="15"/>
      <c r="O168" s="15"/>
      <c r="U168" s="95"/>
      <c r="V168" s="118"/>
    </row>
    <row r="169" spans="1:22" ht="15.75" customHeight="1">
      <c r="A169" s="15"/>
      <c r="B169" s="15"/>
      <c r="C169" s="15"/>
      <c r="D169" s="15"/>
      <c r="E169" s="15"/>
      <c r="F169" s="15"/>
      <c r="G169" s="116"/>
      <c r="H169" s="103"/>
      <c r="I169" s="15"/>
      <c r="J169" s="15"/>
      <c r="K169" s="15"/>
      <c r="L169" s="15"/>
      <c r="M169" s="15"/>
      <c r="O169" s="15"/>
      <c r="U169" s="95"/>
      <c r="V169" s="118"/>
    </row>
    <row r="170" spans="1:22" ht="15.75" customHeight="1">
      <c r="A170" s="15"/>
      <c r="B170" s="15"/>
      <c r="C170" s="15"/>
      <c r="D170" s="15"/>
      <c r="E170" s="15"/>
      <c r="F170" s="15"/>
      <c r="G170" s="116"/>
      <c r="H170" s="103"/>
      <c r="I170" s="15"/>
      <c r="J170" s="15"/>
      <c r="K170" s="15"/>
      <c r="L170" s="15"/>
      <c r="M170" s="15"/>
      <c r="O170" s="15"/>
      <c r="U170" s="95"/>
      <c r="V170" s="118"/>
    </row>
    <row r="171" spans="1:22" ht="15.75" customHeight="1">
      <c r="A171" s="15"/>
      <c r="B171" s="15"/>
      <c r="C171" s="15"/>
      <c r="D171" s="15"/>
      <c r="E171" s="15"/>
      <c r="F171" s="15"/>
      <c r="G171" s="116"/>
      <c r="H171" s="103"/>
      <c r="I171" s="15"/>
      <c r="J171" s="15"/>
      <c r="K171" s="15"/>
      <c r="L171" s="15"/>
      <c r="M171" s="15"/>
      <c r="O171" s="15"/>
      <c r="U171" s="95"/>
      <c r="V171" s="118"/>
    </row>
    <row r="172" spans="1:22" ht="15.75" customHeight="1">
      <c r="A172" s="15"/>
      <c r="B172" s="15"/>
      <c r="C172" s="15"/>
      <c r="D172" s="15"/>
      <c r="E172" s="15"/>
      <c r="F172" s="15"/>
      <c r="G172" s="116"/>
      <c r="H172" s="103"/>
      <c r="I172" s="15"/>
      <c r="J172" s="15"/>
      <c r="K172" s="15"/>
      <c r="L172" s="15"/>
      <c r="M172" s="15"/>
      <c r="O172" s="15"/>
      <c r="U172" s="95"/>
      <c r="V172" s="118"/>
    </row>
    <row r="173" spans="1:22" ht="15.75" customHeight="1">
      <c r="A173" s="15"/>
      <c r="B173" s="15"/>
      <c r="C173" s="15"/>
      <c r="D173" s="15"/>
      <c r="E173" s="15"/>
      <c r="F173" s="15"/>
      <c r="G173" s="116"/>
      <c r="H173" s="103"/>
      <c r="I173" s="15"/>
      <c r="J173" s="15"/>
      <c r="K173" s="15"/>
      <c r="L173" s="15"/>
      <c r="M173" s="15"/>
      <c r="O173" s="15"/>
      <c r="U173" s="95"/>
      <c r="V173" s="118"/>
    </row>
    <row r="174" spans="1:22" ht="15.75" customHeight="1">
      <c r="A174" s="15"/>
      <c r="B174" s="15"/>
      <c r="C174" s="15"/>
      <c r="D174" s="15"/>
      <c r="E174" s="15"/>
      <c r="F174" s="15"/>
      <c r="G174" s="116"/>
      <c r="H174" s="103"/>
      <c r="I174" s="15"/>
      <c r="J174" s="15"/>
      <c r="K174" s="15"/>
      <c r="L174" s="15"/>
      <c r="M174" s="15"/>
      <c r="O174" s="15"/>
      <c r="U174" s="95"/>
      <c r="V174" s="118"/>
    </row>
    <row r="175" spans="1:22" ht="15.75" customHeight="1">
      <c r="A175" s="15"/>
      <c r="B175" s="15"/>
      <c r="C175" s="15"/>
      <c r="D175" s="15"/>
      <c r="E175" s="15"/>
      <c r="F175" s="15"/>
      <c r="G175" s="116"/>
      <c r="H175" s="103"/>
      <c r="I175" s="15"/>
      <c r="J175" s="15"/>
      <c r="K175" s="15"/>
      <c r="L175" s="15"/>
      <c r="M175" s="15"/>
      <c r="O175" s="15"/>
      <c r="U175" s="95"/>
      <c r="V175" s="118"/>
    </row>
    <row r="176" spans="1:22" ht="15.75" customHeight="1">
      <c r="A176" s="15"/>
      <c r="B176" s="15"/>
      <c r="C176" s="15"/>
      <c r="D176" s="15"/>
      <c r="E176" s="15"/>
      <c r="F176" s="15"/>
      <c r="G176" s="116"/>
      <c r="H176" s="103"/>
      <c r="I176" s="15"/>
      <c r="J176" s="15"/>
      <c r="K176" s="15"/>
      <c r="L176" s="15"/>
      <c r="M176" s="15"/>
      <c r="O176" s="15"/>
      <c r="U176" s="95"/>
      <c r="V176" s="118"/>
    </row>
    <row r="177" spans="1:22" ht="15.75" customHeight="1">
      <c r="A177" s="15"/>
      <c r="B177" s="15"/>
      <c r="C177" s="15"/>
      <c r="D177" s="15"/>
      <c r="E177" s="15"/>
      <c r="F177" s="15"/>
      <c r="G177" s="116"/>
      <c r="H177" s="103"/>
      <c r="I177" s="15"/>
      <c r="J177" s="15"/>
      <c r="K177" s="15"/>
      <c r="L177" s="15"/>
      <c r="M177" s="15"/>
      <c r="O177" s="15"/>
      <c r="U177" s="95"/>
      <c r="V177" s="118"/>
    </row>
    <row r="178" spans="1:22" ht="15.75" customHeight="1">
      <c r="A178" s="15"/>
      <c r="B178" s="15"/>
      <c r="C178" s="15"/>
      <c r="D178" s="15"/>
      <c r="E178" s="15"/>
      <c r="F178" s="15"/>
      <c r="G178" s="116"/>
      <c r="H178" s="103"/>
      <c r="I178" s="15"/>
      <c r="J178" s="15"/>
      <c r="K178" s="15"/>
      <c r="L178" s="15"/>
      <c r="M178" s="15"/>
      <c r="O178" s="15"/>
      <c r="U178" s="95"/>
      <c r="V178" s="118"/>
    </row>
    <row r="179" spans="1:22" ht="15.75" customHeight="1">
      <c r="A179" s="15"/>
      <c r="B179" s="15"/>
      <c r="C179" s="15"/>
      <c r="D179" s="15"/>
      <c r="E179" s="15"/>
      <c r="F179" s="15"/>
      <c r="G179" s="116"/>
      <c r="H179" s="103"/>
      <c r="I179" s="15"/>
      <c r="J179" s="15"/>
      <c r="K179" s="15"/>
      <c r="L179" s="15"/>
      <c r="M179" s="15"/>
      <c r="O179" s="15"/>
      <c r="U179" s="95"/>
      <c r="V179" s="118"/>
    </row>
    <row r="180" spans="1:22" ht="15.75" customHeight="1">
      <c r="A180" s="15"/>
      <c r="B180" s="15"/>
      <c r="C180" s="15"/>
      <c r="D180" s="15"/>
      <c r="E180" s="15"/>
      <c r="F180" s="15"/>
      <c r="G180" s="116"/>
      <c r="H180" s="103"/>
      <c r="I180" s="15"/>
      <c r="J180" s="15"/>
      <c r="K180" s="15"/>
      <c r="L180" s="15"/>
      <c r="M180" s="15"/>
      <c r="O180" s="15"/>
      <c r="U180" s="95"/>
      <c r="V180" s="118"/>
    </row>
    <row r="181" spans="1:22" ht="15.75" customHeight="1">
      <c r="A181" s="15"/>
      <c r="B181" s="15"/>
      <c r="C181" s="15"/>
      <c r="D181" s="15"/>
      <c r="E181" s="15"/>
      <c r="F181" s="15"/>
      <c r="G181" s="116"/>
      <c r="H181" s="103"/>
      <c r="I181" s="15"/>
      <c r="J181" s="15"/>
      <c r="K181" s="15"/>
      <c r="L181" s="15"/>
      <c r="M181" s="15"/>
      <c r="O181" s="15"/>
      <c r="U181" s="95"/>
      <c r="V181" s="118"/>
    </row>
    <row r="182" spans="1:22" ht="15.75" customHeight="1">
      <c r="A182" s="15"/>
      <c r="B182" s="15"/>
      <c r="C182" s="15"/>
      <c r="D182" s="15"/>
      <c r="E182" s="15"/>
      <c r="F182" s="15"/>
      <c r="G182" s="116"/>
      <c r="H182" s="103"/>
      <c r="I182" s="15"/>
      <c r="J182" s="15"/>
      <c r="K182" s="15"/>
      <c r="L182" s="15"/>
      <c r="M182" s="15"/>
      <c r="O182" s="15"/>
      <c r="U182" s="95"/>
      <c r="V182" s="118"/>
    </row>
    <row r="183" spans="1:22" ht="15.75" customHeight="1">
      <c r="A183" s="15"/>
      <c r="B183" s="15"/>
      <c r="C183" s="15"/>
      <c r="D183" s="15"/>
      <c r="E183" s="15"/>
      <c r="F183" s="15"/>
      <c r="G183" s="116"/>
      <c r="H183" s="103"/>
      <c r="I183" s="15"/>
      <c r="J183" s="15"/>
      <c r="K183" s="15"/>
      <c r="L183" s="15"/>
      <c r="M183" s="15"/>
      <c r="O183" s="15"/>
      <c r="U183" s="95"/>
      <c r="V183" s="118"/>
    </row>
    <row r="184" spans="1:22" ht="15.75" customHeight="1">
      <c r="A184" s="15"/>
      <c r="B184" s="15"/>
      <c r="C184" s="15"/>
      <c r="D184" s="15"/>
      <c r="E184" s="15"/>
      <c r="F184" s="15"/>
      <c r="G184" s="116"/>
      <c r="H184" s="103"/>
      <c r="I184" s="15"/>
      <c r="J184" s="15"/>
      <c r="K184" s="15"/>
      <c r="L184" s="15"/>
      <c r="M184" s="15"/>
      <c r="O184" s="15"/>
      <c r="U184" s="95"/>
      <c r="V184" s="118"/>
    </row>
    <row r="185" spans="1:22" ht="15.75" customHeight="1">
      <c r="A185" s="15"/>
      <c r="B185" s="15"/>
      <c r="C185" s="15"/>
      <c r="D185" s="15"/>
      <c r="E185" s="15"/>
      <c r="F185" s="15"/>
      <c r="G185" s="116"/>
      <c r="H185" s="103"/>
      <c r="I185" s="15"/>
      <c r="J185" s="15"/>
      <c r="K185" s="15"/>
      <c r="L185" s="15"/>
      <c r="M185" s="15"/>
      <c r="O185" s="15"/>
      <c r="U185" s="95"/>
      <c r="V185" s="118"/>
    </row>
    <row r="186" spans="1:22" ht="15.75" customHeight="1">
      <c r="A186" s="15"/>
      <c r="B186" s="15"/>
      <c r="C186" s="15"/>
      <c r="D186" s="15"/>
      <c r="E186" s="15"/>
      <c r="F186" s="15"/>
      <c r="G186" s="116"/>
      <c r="H186" s="103"/>
      <c r="I186" s="15"/>
      <c r="J186" s="15"/>
      <c r="K186" s="15"/>
      <c r="L186" s="15"/>
      <c r="M186" s="15"/>
      <c r="O186" s="15"/>
      <c r="U186" s="95"/>
      <c r="V186" s="118"/>
    </row>
    <row r="187" spans="1:22" ht="15.75" customHeight="1">
      <c r="A187" s="15"/>
      <c r="B187" s="15"/>
      <c r="C187" s="15"/>
      <c r="D187" s="15"/>
      <c r="E187" s="15"/>
      <c r="F187" s="15"/>
      <c r="G187" s="116"/>
      <c r="H187" s="103"/>
      <c r="I187" s="15"/>
      <c r="J187" s="15"/>
      <c r="K187" s="15"/>
      <c r="L187" s="15"/>
      <c r="M187" s="15"/>
      <c r="O187" s="15"/>
      <c r="U187" s="95"/>
      <c r="V187" s="118"/>
    </row>
    <row r="188" spans="1:22" ht="15.75" customHeight="1">
      <c r="A188" s="15"/>
      <c r="B188" s="15"/>
      <c r="C188" s="15"/>
      <c r="D188" s="15"/>
      <c r="E188" s="15"/>
      <c r="F188" s="15"/>
      <c r="G188" s="116"/>
      <c r="H188" s="103"/>
      <c r="I188" s="15"/>
      <c r="J188" s="15"/>
      <c r="K188" s="15"/>
      <c r="L188" s="15"/>
      <c r="M188" s="15"/>
      <c r="O188" s="15"/>
      <c r="U188" s="95"/>
      <c r="V188" s="118"/>
    </row>
    <row r="189" spans="1:22" ht="15.75" customHeight="1">
      <c r="A189" s="15"/>
      <c r="B189" s="15"/>
      <c r="C189" s="15"/>
      <c r="D189" s="15"/>
      <c r="E189" s="15"/>
      <c r="F189" s="15"/>
      <c r="G189" s="116"/>
      <c r="H189" s="103"/>
      <c r="I189" s="15"/>
      <c r="J189" s="15"/>
      <c r="K189" s="15"/>
      <c r="L189" s="15"/>
      <c r="M189" s="15"/>
      <c r="O189" s="15"/>
      <c r="U189" s="95"/>
      <c r="V189" s="118"/>
    </row>
    <row r="190" spans="1:22" ht="15.75" customHeight="1">
      <c r="A190" s="15"/>
      <c r="B190" s="15"/>
      <c r="C190" s="15"/>
      <c r="D190" s="15"/>
      <c r="E190" s="15"/>
      <c r="F190" s="15"/>
      <c r="G190" s="116"/>
      <c r="H190" s="103"/>
      <c r="I190" s="15"/>
      <c r="J190" s="15"/>
      <c r="K190" s="15"/>
      <c r="L190" s="15"/>
      <c r="M190" s="15"/>
      <c r="O190" s="15"/>
      <c r="U190" s="95"/>
      <c r="V190" s="118"/>
    </row>
    <row r="191" spans="1:22" ht="15.75" customHeight="1">
      <c r="A191" s="15"/>
      <c r="B191" s="15"/>
      <c r="C191" s="15"/>
      <c r="D191" s="15"/>
      <c r="E191" s="15"/>
      <c r="F191" s="15"/>
      <c r="G191" s="116"/>
      <c r="H191" s="103"/>
      <c r="I191" s="15"/>
      <c r="J191" s="15"/>
      <c r="K191" s="15"/>
      <c r="L191" s="15"/>
      <c r="M191" s="15"/>
      <c r="O191" s="15"/>
      <c r="U191" s="95"/>
      <c r="V191" s="118"/>
    </row>
    <row r="192" spans="1:22" ht="15.75" customHeight="1">
      <c r="A192" s="15"/>
      <c r="B192" s="15"/>
      <c r="C192" s="15"/>
      <c r="D192" s="15"/>
      <c r="E192" s="15"/>
      <c r="F192" s="15"/>
      <c r="G192" s="116"/>
      <c r="H192" s="103"/>
      <c r="I192" s="15"/>
      <c r="J192" s="15"/>
      <c r="K192" s="15"/>
      <c r="L192" s="15"/>
      <c r="M192" s="15"/>
      <c r="O192" s="15"/>
      <c r="U192" s="95"/>
      <c r="V192" s="118"/>
    </row>
    <row r="193" spans="1:22" ht="15.75" customHeight="1">
      <c r="A193" s="15"/>
      <c r="B193" s="15"/>
      <c r="C193" s="15"/>
      <c r="D193" s="15"/>
      <c r="E193" s="15"/>
      <c r="F193" s="15"/>
      <c r="G193" s="116"/>
      <c r="H193" s="103"/>
      <c r="I193" s="15"/>
      <c r="J193" s="15"/>
      <c r="K193" s="15"/>
      <c r="L193" s="15"/>
      <c r="M193" s="15"/>
      <c r="O193" s="15"/>
      <c r="U193" s="95"/>
      <c r="V193" s="118"/>
    </row>
    <row r="194" spans="1:22" ht="15.75" customHeight="1">
      <c r="A194" s="15"/>
      <c r="B194" s="15"/>
      <c r="C194" s="15"/>
      <c r="D194" s="15"/>
      <c r="E194" s="15"/>
      <c r="F194" s="15"/>
      <c r="G194" s="116"/>
      <c r="H194" s="103"/>
      <c r="I194" s="15"/>
      <c r="J194" s="15"/>
      <c r="K194" s="15"/>
      <c r="L194" s="15"/>
      <c r="M194" s="15"/>
      <c r="O194" s="15"/>
      <c r="U194" s="95"/>
      <c r="V194" s="118"/>
    </row>
    <row r="195" spans="1:22" ht="15.75" customHeight="1">
      <c r="A195" s="15"/>
      <c r="B195" s="15"/>
      <c r="C195" s="15"/>
      <c r="D195" s="15"/>
      <c r="E195" s="15"/>
      <c r="F195" s="15"/>
      <c r="G195" s="116"/>
      <c r="H195" s="103"/>
      <c r="I195" s="15"/>
      <c r="J195" s="15"/>
      <c r="K195" s="15"/>
      <c r="L195" s="15"/>
      <c r="M195" s="15"/>
      <c r="O195" s="15"/>
      <c r="U195" s="95"/>
      <c r="V195" s="118"/>
    </row>
    <row r="196" spans="1:22" ht="15.75" customHeight="1">
      <c r="A196" s="15"/>
      <c r="B196" s="15"/>
      <c r="C196" s="15"/>
      <c r="D196" s="15"/>
      <c r="E196" s="15"/>
      <c r="F196" s="15"/>
      <c r="G196" s="116"/>
      <c r="H196" s="103"/>
      <c r="I196" s="15"/>
      <c r="J196" s="15"/>
      <c r="K196" s="15"/>
      <c r="L196" s="15"/>
      <c r="M196" s="15"/>
      <c r="O196" s="15"/>
      <c r="U196" s="95"/>
      <c r="V196" s="118"/>
    </row>
    <row r="197" spans="1:22" ht="15.75" customHeight="1">
      <c r="A197" s="15"/>
      <c r="B197" s="15"/>
      <c r="C197" s="15"/>
      <c r="D197" s="15"/>
      <c r="E197" s="15"/>
      <c r="F197" s="15"/>
      <c r="G197" s="116"/>
      <c r="H197" s="103"/>
      <c r="I197" s="15"/>
      <c r="J197" s="15"/>
      <c r="K197" s="15"/>
      <c r="L197" s="15"/>
      <c r="M197" s="15"/>
      <c r="O197" s="15"/>
      <c r="U197" s="95"/>
      <c r="V197" s="118"/>
    </row>
    <row r="198" spans="1:22" ht="15.75" customHeight="1">
      <c r="A198" s="15"/>
      <c r="B198" s="15"/>
      <c r="C198" s="15"/>
      <c r="D198" s="15"/>
      <c r="E198" s="15"/>
      <c r="F198" s="15"/>
      <c r="G198" s="116"/>
      <c r="H198" s="103"/>
      <c r="I198" s="15"/>
      <c r="J198" s="15"/>
      <c r="K198" s="15"/>
      <c r="L198" s="15"/>
      <c r="M198" s="15"/>
      <c r="O198" s="15"/>
      <c r="U198" s="95"/>
      <c r="V198" s="118"/>
    </row>
    <row r="199" spans="1:22" ht="15.75" customHeight="1">
      <c r="A199" s="15"/>
      <c r="B199" s="15"/>
      <c r="C199" s="15"/>
      <c r="D199" s="15"/>
      <c r="E199" s="15"/>
      <c r="F199" s="15"/>
      <c r="G199" s="116"/>
      <c r="H199" s="103"/>
      <c r="I199" s="15"/>
      <c r="J199" s="15"/>
      <c r="K199" s="15"/>
      <c r="L199" s="15"/>
      <c r="M199" s="15"/>
      <c r="O199" s="15"/>
      <c r="U199" s="95"/>
      <c r="V199" s="118"/>
    </row>
    <row r="200" spans="1:22" ht="15.75" customHeight="1">
      <c r="A200" s="15"/>
      <c r="B200" s="15"/>
      <c r="C200" s="15"/>
      <c r="D200" s="15"/>
      <c r="E200" s="15"/>
      <c r="F200" s="15"/>
      <c r="G200" s="116"/>
      <c r="H200" s="103"/>
      <c r="I200" s="15"/>
      <c r="J200" s="15"/>
      <c r="K200" s="15"/>
      <c r="L200" s="15"/>
      <c r="M200" s="15"/>
      <c r="O200" s="15"/>
      <c r="U200" s="95"/>
      <c r="V200" s="118"/>
    </row>
    <row r="201" spans="1:22" ht="15.75" customHeight="1">
      <c r="A201" s="15"/>
      <c r="B201" s="15"/>
      <c r="C201" s="15"/>
      <c r="D201" s="15"/>
      <c r="E201" s="15"/>
      <c r="F201" s="15"/>
      <c r="G201" s="116"/>
      <c r="H201" s="103"/>
      <c r="I201" s="15"/>
      <c r="J201" s="15"/>
      <c r="K201" s="15"/>
      <c r="L201" s="15"/>
      <c r="M201" s="15"/>
      <c r="O201" s="15"/>
      <c r="U201" s="95"/>
      <c r="V201" s="118"/>
    </row>
    <row r="202" spans="1:22" ht="15.75" customHeight="1">
      <c r="A202" s="15"/>
      <c r="B202" s="15"/>
      <c r="C202" s="15"/>
      <c r="D202" s="15"/>
      <c r="E202" s="15"/>
      <c r="F202" s="15"/>
      <c r="G202" s="116"/>
      <c r="H202" s="103"/>
      <c r="I202" s="15"/>
      <c r="J202" s="15"/>
      <c r="K202" s="15"/>
      <c r="L202" s="15"/>
      <c r="M202" s="15"/>
      <c r="O202" s="15"/>
      <c r="U202" s="95"/>
      <c r="V202" s="118"/>
    </row>
    <row r="203" spans="1:22" ht="15.75" customHeight="1">
      <c r="A203" s="15"/>
      <c r="B203" s="15"/>
      <c r="C203" s="15"/>
      <c r="D203" s="15"/>
      <c r="E203" s="15"/>
      <c r="F203" s="15"/>
      <c r="G203" s="116"/>
      <c r="H203" s="103"/>
      <c r="I203" s="15"/>
      <c r="J203" s="15"/>
      <c r="K203" s="15"/>
      <c r="L203" s="15"/>
      <c r="M203" s="15"/>
      <c r="O203" s="15"/>
      <c r="U203" s="95"/>
      <c r="V203" s="118"/>
    </row>
    <row r="204" spans="1:22" ht="15.75" customHeight="1">
      <c r="A204" s="15"/>
      <c r="B204" s="15"/>
      <c r="C204" s="15"/>
      <c r="D204" s="15"/>
      <c r="E204" s="15"/>
      <c r="F204" s="15"/>
      <c r="G204" s="116"/>
      <c r="H204" s="103"/>
      <c r="I204" s="15"/>
      <c r="J204" s="15"/>
      <c r="K204" s="15"/>
      <c r="L204" s="15"/>
      <c r="M204" s="15"/>
      <c r="O204" s="15"/>
      <c r="U204" s="95"/>
      <c r="V204" s="118"/>
    </row>
    <row r="205" spans="1:22" ht="15.75" customHeight="1">
      <c r="A205" s="15"/>
      <c r="B205" s="15"/>
      <c r="C205" s="15"/>
      <c r="D205" s="15"/>
      <c r="E205" s="15"/>
      <c r="F205" s="15"/>
      <c r="G205" s="116"/>
      <c r="H205" s="103"/>
      <c r="I205" s="15"/>
      <c r="J205" s="15"/>
      <c r="K205" s="15"/>
      <c r="L205" s="15"/>
      <c r="M205" s="15"/>
      <c r="O205" s="15"/>
      <c r="U205" s="95"/>
      <c r="V205" s="118"/>
    </row>
    <row r="206" spans="1:22" ht="15.75" customHeight="1">
      <c r="A206" s="15"/>
      <c r="B206" s="15"/>
      <c r="C206" s="15"/>
      <c r="D206" s="15"/>
      <c r="E206" s="15"/>
      <c r="F206" s="15"/>
      <c r="G206" s="116"/>
      <c r="H206" s="103"/>
      <c r="I206" s="15"/>
      <c r="J206" s="15"/>
      <c r="K206" s="15"/>
      <c r="L206" s="15"/>
      <c r="M206" s="15"/>
      <c r="O206" s="15"/>
      <c r="U206" s="95"/>
      <c r="V206" s="118"/>
    </row>
    <row r="207" spans="1:22" ht="15.75" customHeight="1">
      <c r="A207" s="15"/>
      <c r="B207" s="15"/>
      <c r="C207" s="15"/>
      <c r="D207" s="15"/>
      <c r="E207" s="15"/>
      <c r="F207" s="15"/>
      <c r="G207" s="116"/>
      <c r="H207" s="103"/>
      <c r="I207" s="15"/>
      <c r="J207" s="15"/>
      <c r="K207" s="15"/>
      <c r="L207" s="15"/>
      <c r="M207" s="15"/>
      <c r="O207" s="15"/>
      <c r="U207" s="95"/>
      <c r="V207" s="118"/>
    </row>
    <row r="208" spans="1:22" ht="15.75" customHeight="1">
      <c r="A208" s="15"/>
      <c r="B208" s="15"/>
      <c r="C208" s="15"/>
      <c r="D208" s="15"/>
      <c r="E208" s="15"/>
      <c r="F208" s="15"/>
      <c r="G208" s="116"/>
      <c r="H208" s="103"/>
      <c r="I208" s="15"/>
      <c r="J208" s="15"/>
      <c r="K208" s="15"/>
      <c r="L208" s="15"/>
      <c r="M208" s="15"/>
      <c r="O208" s="15"/>
      <c r="U208" s="95"/>
      <c r="V208" s="118"/>
    </row>
    <row r="209" spans="1:22" ht="15.75" customHeight="1">
      <c r="A209" s="15"/>
      <c r="B209" s="15"/>
      <c r="C209" s="15"/>
      <c r="D209" s="15"/>
      <c r="E209" s="15"/>
      <c r="F209" s="15"/>
      <c r="G209" s="116"/>
      <c r="H209" s="103"/>
      <c r="I209" s="15"/>
      <c r="J209" s="15"/>
      <c r="K209" s="15"/>
      <c r="L209" s="15"/>
      <c r="M209" s="15"/>
      <c r="O209" s="15"/>
      <c r="U209" s="95"/>
      <c r="V209" s="118"/>
    </row>
    <row r="210" spans="1:22" ht="15.75" customHeight="1">
      <c r="A210" s="15"/>
      <c r="B210" s="15"/>
      <c r="C210" s="15"/>
      <c r="D210" s="15"/>
      <c r="E210" s="15"/>
      <c r="F210" s="15"/>
      <c r="G210" s="116"/>
      <c r="H210" s="103"/>
      <c r="I210" s="15"/>
      <c r="J210" s="15"/>
      <c r="K210" s="15"/>
      <c r="L210" s="15"/>
      <c r="M210" s="15"/>
      <c r="O210" s="15"/>
      <c r="U210" s="95"/>
      <c r="V210" s="118"/>
    </row>
    <row r="211" spans="1:22" ht="15.75" customHeight="1">
      <c r="A211" s="15"/>
      <c r="B211" s="15"/>
      <c r="C211" s="15"/>
      <c r="D211" s="15"/>
      <c r="E211" s="15"/>
      <c r="F211" s="15"/>
      <c r="G211" s="116"/>
      <c r="H211" s="103"/>
      <c r="I211" s="15"/>
      <c r="J211" s="15"/>
      <c r="K211" s="15"/>
      <c r="L211" s="15"/>
      <c r="M211" s="15"/>
      <c r="O211" s="15"/>
      <c r="U211" s="95"/>
      <c r="V211" s="118"/>
    </row>
    <row r="212" spans="1:22" ht="15.75" customHeight="1">
      <c r="A212" s="15"/>
      <c r="B212" s="15"/>
      <c r="C212" s="15"/>
      <c r="D212" s="15"/>
      <c r="E212" s="15"/>
      <c r="F212" s="15"/>
      <c r="G212" s="116"/>
      <c r="H212" s="103"/>
      <c r="I212" s="15"/>
      <c r="J212" s="15"/>
      <c r="K212" s="15"/>
      <c r="L212" s="15"/>
      <c r="M212" s="15"/>
      <c r="O212" s="15"/>
      <c r="U212" s="95"/>
      <c r="V212" s="118"/>
    </row>
    <row r="213" spans="1:22" ht="15.75" customHeight="1">
      <c r="A213" s="15"/>
      <c r="B213" s="15"/>
      <c r="C213" s="15"/>
      <c r="D213" s="15"/>
      <c r="E213" s="15"/>
      <c r="F213" s="15"/>
      <c r="G213" s="116"/>
      <c r="H213" s="103"/>
      <c r="I213" s="15"/>
      <c r="J213" s="15"/>
      <c r="K213" s="15"/>
      <c r="L213" s="15"/>
      <c r="M213" s="15"/>
      <c r="O213" s="15"/>
      <c r="U213" s="95"/>
      <c r="V213" s="118"/>
    </row>
    <row r="214" spans="1:22" ht="15.75" customHeight="1">
      <c r="A214" s="15"/>
      <c r="B214" s="15"/>
      <c r="C214" s="15"/>
      <c r="D214" s="15"/>
      <c r="E214" s="15"/>
      <c r="F214" s="15"/>
      <c r="G214" s="116"/>
      <c r="H214" s="103"/>
      <c r="I214" s="15"/>
      <c r="J214" s="15"/>
      <c r="K214" s="15"/>
      <c r="L214" s="15"/>
      <c r="M214" s="15"/>
      <c r="O214" s="15"/>
      <c r="U214" s="95"/>
      <c r="V214" s="118"/>
    </row>
    <row r="215" spans="1:22" ht="15.75" customHeight="1">
      <c r="A215" s="15"/>
      <c r="B215" s="15"/>
      <c r="C215" s="15"/>
      <c r="D215" s="15"/>
      <c r="E215" s="15"/>
      <c r="F215" s="15"/>
      <c r="G215" s="116"/>
      <c r="H215" s="103"/>
      <c r="I215" s="15"/>
      <c r="J215" s="15"/>
      <c r="K215" s="15"/>
      <c r="L215" s="15"/>
      <c r="M215" s="15"/>
      <c r="O215" s="15"/>
      <c r="U215" s="95"/>
      <c r="V215" s="118"/>
    </row>
    <row r="216" spans="1:22" ht="15.75" customHeight="1">
      <c r="A216" s="15"/>
      <c r="B216" s="15"/>
      <c r="C216" s="15"/>
      <c r="D216" s="15"/>
      <c r="E216" s="15"/>
      <c r="F216" s="15"/>
      <c r="G216" s="116"/>
      <c r="H216" s="103"/>
      <c r="I216" s="15"/>
      <c r="J216" s="15"/>
      <c r="K216" s="15"/>
      <c r="L216" s="15"/>
      <c r="M216" s="15"/>
      <c r="O216" s="15"/>
      <c r="U216" s="95"/>
      <c r="V216" s="118"/>
    </row>
    <row r="217" spans="1:22" ht="15.75" customHeight="1">
      <c r="A217" s="15"/>
      <c r="B217" s="15"/>
      <c r="C217" s="15"/>
      <c r="D217" s="15"/>
      <c r="E217" s="15"/>
      <c r="F217" s="15"/>
      <c r="G217" s="116"/>
      <c r="H217" s="103"/>
      <c r="I217" s="15"/>
      <c r="J217" s="15"/>
      <c r="K217" s="15"/>
      <c r="L217" s="15"/>
      <c r="M217" s="15"/>
      <c r="O217" s="15"/>
      <c r="U217" s="95"/>
      <c r="V217" s="118"/>
    </row>
    <row r="218" spans="1:22" ht="15.75" customHeight="1">
      <c r="A218" s="15"/>
      <c r="B218" s="15"/>
      <c r="C218" s="15"/>
      <c r="D218" s="15"/>
      <c r="E218" s="15"/>
      <c r="F218" s="15"/>
      <c r="G218" s="116"/>
      <c r="H218" s="103"/>
      <c r="I218" s="15"/>
      <c r="J218" s="15"/>
      <c r="K218" s="15"/>
      <c r="L218" s="15"/>
      <c r="M218" s="15"/>
      <c r="O218" s="15"/>
      <c r="U218" s="95"/>
      <c r="V218" s="118"/>
    </row>
    <row r="219" spans="1:22" ht="15.75" customHeight="1">
      <c r="A219" s="15"/>
      <c r="B219" s="15"/>
      <c r="C219" s="15"/>
      <c r="D219" s="15"/>
      <c r="E219" s="15"/>
      <c r="F219" s="15"/>
      <c r="G219" s="116"/>
      <c r="H219" s="103"/>
      <c r="I219" s="15"/>
      <c r="J219" s="15"/>
      <c r="K219" s="15"/>
      <c r="L219" s="15"/>
      <c r="M219" s="15"/>
      <c r="O219" s="15"/>
      <c r="U219" s="95"/>
      <c r="V219" s="118"/>
    </row>
    <row r="220" spans="1:22" ht="15.75" customHeight="1">
      <c r="A220" s="15"/>
      <c r="B220" s="15"/>
      <c r="C220" s="15"/>
      <c r="D220" s="15"/>
      <c r="E220" s="15"/>
      <c r="F220" s="15"/>
      <c r="G220" s="116"/>
      <c r="H220" s="103"/>
      <c r="I220" s="15"/>
      <c r="J220" s="15"/>
      <c r="K220" s="15"/>
      <c r="L220" s="15"/>
      <c r="M220" s="15"/>
      <c r="O220" s="15"/>
      <c r="U220" s="95"/>
      <c r="V220" s="118"/>
    </row>
    <row r="221" spans="1:22" ht="15.75" customHeight="1">
      <c r="A221" s="15"/>
      <c r="B221" s="15"/>
      <c r="C221" s="15"/>
      <c r="D221" s="15"/>
      <c r="E221" s="15"/>
      <c r="F221" s="15"/>
      <c r="G221" s="116"/>
      <c r="H221" s="103"/>
      <c r="I221" s="15"/>
      <c r="J221" s="15"/>
      <c r="K221" s="15"/>
      <c r="L221" s="15"/>
      <c r="M221" s="15"/>
      <c r="O221" s="15"/>
      <c r="U221" s="95"/>
      <c r="V221" s="118"/>
    </row>
    <row r="222" spans="1:22" ht="15.75" customHeight="1">
      <c r="A222" s="15"/>
      <c r="B222" s="15"/>
      <c r="C222" s="15"/>
      <c r="D222" s="15"/>
      <c r="E222" s="15"/>
      <c r="F222" s="15"/>
      <c r="G222" s="116"/>
      <c r="H222" s="103"/>
      <c r="I222" s="15"/>
      <c r="J222" s="15"/>
      <c r="K222" s="15"/>
      <c r="L222" s="15"/>
      <c r="M222" s="15"/>
      <c r="O222" s="15"/>
      <c r="U222" s="95"/>
      <c r="V222" s="118"/>
    </row>
    <row r="223" spans="1:22" ht="15.75" customHeight="1">
      <c r="A223" s="15"/>
      <c r="B223" s="15"/>
      <c r="C223" s="15"/>
      <c r="D223" s="15"/>
      <c r="E223" s="15"/>
      <c r="F223" s="15"/>
      <c r="G223" s="116"/>
      <c r="H223" s="103"/>
      <c r="I223" s="15"/>
      <c r="J223" s="15"/>
      <c r="K223" s="15"/>
      <c r="L223" s="15"/>
      <c r="M223" s="15"/>
      <c r="O223" s="15"/>
      <c r="U223" s="95"/>
      <c r="V223" s="118"/>
    </row>
    <row r="224" spans="1:22" ht="15.75" customHeight="1">
      <c r="A224" s="15"/>
      <c r="B224" s="15"/>
      <c r="C224" s="15"/>
      <c r="D224" s="15"/>
      <c r="E224" s="15"/>
      <c r="F224" s="15"/>
      <c r="G224" s="116"/>
      <c r="H224" s="103"/>
      <c r="I224" s="15"/>
      <c r="J224" s="15"/>
      <c r="K224" s="15"/>
      <c r="L224" s="15"/>
      <c r="M224" s="15"/>
      <c r="O224" s="15"/>
      <c r="U224" s="95"/>
      <c r="V224" s="118"/>
    </row>
    <row r="225" spans="1:22" ht="15.75" customHeight="1">
      <c r="A225" s="15"/>
      <c r="B225" s="15"/>
      <c r="C225" s="15"/>
      <c r="D225" s="15"/>
      <c r="E225" s="15"/>
      <c r="F225" s="15"/>
      <c r="G225" s="116"/>
      <c r="H225" s="103"/>
      <c r="I225" s="15"/>
      <c r="J225" s="15"/>
      <c r="K225" s="15"/>
      <c r="L225" s="15"/>
      <c r="M225" s="15"/>
      <c r="O225" s="15"/>
      <c r="U225" s="95"/>
      <c r="V225" s="118"/>
    </row>
    <row r="226" spans="1:22" ht="15.75" customHeight="1">
      <c r="A226" s="15"/>
      <c r="B226" s="15"/>
      <c r="C226" s="15"/>
      <c r="D226" s="15"/>
      <c r="E226" s="15"/>
      <c r="F226" s="15"/>
      <c r="G226" s="116"/>
      <c r="H226" s="103"/>
      <c r="I226" s="15"/>
      <c r="J226" s="15"/>
      <c r="K226" s="15"/>
      <c r="L226" s="15"/>
      <c r="M226" s="15"/>
      <c r="O226" s="15"/>
      <c r="U226" s="95"/>
      <c r="V226" s="118"/>
    </row>
    <row r="227" spans="1:22" ht="15.75" customHeight="1">
      <c r="A227" s="15"/>
      <c r="B227" s="15"/>
      <c r="C227" s="15"/>
      <c r="D227" s="15"/>
      <c r="E227" s="15"/>
      <c r="F227" s="15"/>
      <c r="G227" s="116"/>
      <c r="H227" s="103"/>
      <c r="I227" s="15"/>
      <c r="J227" s="15"/>
      <c r="K227" s="15"/>
      <c r="L227" s="15"/>
      <c r="M227" s="15"/>
      <c r="O227" s="15"/>
      <c r="U227" s="95"/>
      <c r="V227" s="118"/>
    </row>
    <row r="228" spans="1:22" ht="15.75" customHeight="1">
      <c r="A228" s="15"/>
      <c r="B228" s="15"/>
      <c r="C228" s="15"/>
      <c r="D228" s="15"/>
      <c r="E228" s="15"/>
      <c r="F228" s="15"/>
      <c r="G228" s="116"/>
      <c r="H228" s="103"/>
      <c r="I228" s="15"/>
      <c r="J228" s="15"/>
      <c r="K228" s="15"/>
      <c r="L228" s="15"/>
      <c r="M228" s="15"/>
      <c r="O228" s="15"/>
      <c r="U228" s="95"/>
      <c r="V228" s="118"/>
    </row>
    <row r="229" spans="1:22" ht="15.75" customHeight="1">
      <c r="A229" s="15"/>
      <c r="B229" s="15"/>
      <c r="C229" s="15"/>
      <c r="D229" s="15"/>
      <c r="E229" s="15"/>
      <c r="F229" s="15"/>
      <c r="G229" s="116"/>
      <c r="H229" s="103"/>
      <c r="I229" s="15"/>
      <c r="J229" s="15"/>
      <c r="K229" s="15"/>
      <c r="L229" s="15"/>
      <c r="M229" s="15"/>
      <c r="O229" s="15"/>
      <c r="U229" s="95"/>
      <c r="V229" s="118"/>
    </row>
    <row r="230" spans="1:22" ht="15.75" customHeight="1">
      <c r="A230" s="15"/>
      <c r="B230" s="15"/>
      <c r="C230" s="15"/>
      <c r="D230" s="15"/>
      <c r="E230" s="15"/>
      <c r="F230" s="15"/>
      <c r="G230" s="116"/>
      <c r="H230" s="103"/>
      <c r="I230" s="15"/>
      <c r="J230" s="15"/>
      <c r="K230" s="15"/>
      <c r="L230" s="15"/>
      <c r="M230" s="15"/>
      <c r="O230" s="15"/>
      <c r="U230" s="95"/>
      <c r="V230" s="118"/>
    </row>
    <row r="231" spans="1:22" ht="15.75" customHeight="1">
      <c r="A231" s="15"/>
      <c r="B231" s="15"/>
      <c r="C231" s="15"/>
      <c r="D231" s="15"/>
      <c r="E231" s="15"/>
      <c r="F231" s="15"/>
      <c r="G231" s="116"/>
      <c r="H231" s="103"/>
      <c r="I231" s="15"/>
      <c r="J231" s="15"/>
      <c r="K231" s="15"/>
      <c r="L231" s="15"/>
      <c r="M231" s="15"/>
      <c r="O231" s="15"/>
      <c r="U231" s="95"/>
      <c r="V231" s="118"/>
    </row>
    <row r="232" spans="1:22" ht="15.75" customHeight="1">
      <c r="A232" s="15"/>
      <c r="B232" s="15"/>
      <c r="C232" s="15"/>
      <c r="D232" s="15"/>
      <c r="E232" s="15"/>
      <c r="F232" s="15"/>
      <c r="G232" s="116"/>
      <c r="H232" s="103"/>
      <c r="I232" s="15"/>
      <c r="J232" s="15"/>
      <c r="K232" s="15"/>
      <c r="L232" s="15"/>
      <c r="M232" s="15"/>
      <c r="O232" s="15"/>
      <c r="U232" s="95"/>
      <c r="V232" s="118"/>
    </row>
    <row r="233" spans="1:22" ht="15.75" customHeight="1">
      <c r="A233" s="15"/>
      <c r="B233" s="15"/>
      <c r="C233" s="15"/>
      <c r="D233" s="15"/>
      <c r="E233" s="15"/>
      <c r="F233" s="15"/>
      <c r="G233" s="116"/>
      <c r="H233" s="103"/>
      <c r="I233" s="15"/>
      <c r="J233" s="15"/>
      <c r="K233" s="15"/>
      <c r="L233" s="15"/>
      <c r="M233" s="15"/>
      <c r="O233" s="15"/>
      <c r="U233" s="95"/>
      <c r="V233" s="118"/>
    </row>
    <row r="234" spans="1:22" ht="15.75" customHeight="1">
      <c r="A234" s="15"/>
      <c r="B234" s="15"/>
      <c r="C234" s="15"/>
      <c r="D234" s="15"/>
      <c r="E234" s="15"/>
      <c r="F234" s="15"/>
      <c r="G234" s="116"/>
      <c r="H234" s="103"/>
      <c r="I234" s="15"/>
      <c r="J234" s="15"/>
      <c r="K234" s="15"/>
      <c r="L234" s="15"/>
      <c r="M234" s="15"/>
      <c r="O234" s="15"/>
      <c r="U234" s="95"/>
      <c r="V234" s="118"/>
    </row>
    <row r="235" spans="1:22" ht="15.75" customHeight="1">
      <c r="A235" s="15"/>
      <c r="B235" s="15"/>
      <c r="C235" s="15"/>
      <c r="D235" s="15"/>
      <c r="E235" s="15"/>
      <c r="F235" s="15"/>
      <c r="G235" s="116"/>
      <c r="H235" s="103"/>
      <c r="I235" s="15"/>
      <c r="J235" s="15"/>
      <c r="K235" s="15"/>
      <c r="L235" s="15"/>
      <c r="M235" s="15"/>
      <c r="O235" s="15"/>
      <c r="U235" s="95"/>
      <c r="V235" s="118"/>
    </row>
    <row r="236" spans="1:22" ht="15.75" customHeight="1">
      <c r="A236" s="15"/>
      <c r="B236" s="15"/>
      <c r="C236" s="15"/>
      <c r="D236" s="15"/>
      <c r="E236" s="15"/>
      <c r="F236" s="15"/>
      <c r="G236" s="116"/>
      <c r="H236" s="103"/>
      <c r="I236" s="15"/>
      <c r="J236" s="15"/>
      <c r="K236" s="15"/>
      <c r="L236" s="15"/>
      <c r="M236" s="15"/>
      <c r="O236" s="15"/>
      <c r="U236" s="95"/>
      <c r="V236" s="118"/>
    </row>
    <row r="237" spans="1:22" ht="15.75" customHeight="1">
      <c r="A237" s="15"/>
      <c r="B237" s="15"/>
      <c r="C237" s="15"/>
      <c r="D237" s="15"/>
      <c r="E237" s="15"/>
      <c r="F237" s="15"/>
      <c r="G237" s="116"/>
      <c r="H237" s="103"/>
      <c r="I237" s="15"/>
      <c r="J237" s="15"/>
      <c r="K237" s="15"/>
      <c r="L237" s="15"/>
      <c r="M237" s="15"/>
      <c r="O237" s="15"/>
      <c r="U237" s="95"/>
      <c r="V237" s="118"/>
    </row>
    <row r="238" spans="1:22" ht="15.75" customHeight="1">
      <c r="A238" s="15"/>
      <c r="B238" s="15"/>
      <c r="C238" s="15"/>
      <c r="D238" s="15"/>
      <c r="E238" s="15"/>
      <c r="F238" s="15"/>
      <c r="G238" s="116"/>
      <c r="H238" s="103"/>
      <c r="I238" s="15"/>
      <c r="J238" s="15"/>
      <c r="K238" s="15"/>
      <c r="L238" s="15"/>
      <c r="M238" s="15"/>
      <c r="O238" s="15"/>
      <c r="U238" s="95"/>
      <c r="V238" s="118"/>
    </row>
    <row r="239" spans="1:22" ht="15.75" customHeight="1">
      <c r="A239" s="15"/>
      <c r="B239" s="15"/>
      <c r="C239" s="15"/>
      <c r="D239" s="15"/>
      <c r="E239" s="15"/>
      <c r="F239" s="15"/>
      <c r="G239" s="116"/>
      <c r="H239" s="103"/>
      <c r="I239" s="15"/>
      <c r="J239" s="15"/>
      <c r="K239" s="15"/>
      <c r="L239" s="15"/>
      <c r="M239" s="15"/>
      <c r="O239" s="15"/>
      <c r="U239" s="95"/>
      <c r="V239" s="118"/>
    </row>
    <row r="240" spans="1:22" ht="15.75" customHeight="1">
      <c r="A240" s="15"/>
      <c r="B240" s="15"/>
      <c r="C240" s="15"/>
      <c r="D240" s="15"/>
      <c r="E240" s="15"/>
      <c r="F240" s="15"/>
      <c r="G240" s="116"/>
      <c r="H240" s="103"/>
      <c r="I240" s="15"/>
      <c r="J240" s="15"/>
      <c r="K240" s="15"/>
      <c r="L240" s="15"/>
      <c r="M240" s="15"/>
      <c r="O240" s="15"/>
      <c r="U240" s="95"/>
      <c r="V240" s="118"/>
    </row>
    <row r="241" spans="1:22" ht="15.75" customHeight="1">
      <c r="A241" s="15"/>
      <c r="B241" s="15"/>
      <c r="C241" s="15"/>
      <c r="D241" s="15"/>
      <c r="E241" s="15"/>
      <c r="F241" s="15"/>
      <c r="G241" s="116"/>
      <c r="H241" s="103"/>
      <c r="I241" s="15"/>
      <c r="J241" s="15"/>
      <c r="K241" s="15"/>
      <c r="L241" s="15"/>
      <c r="M241" s="15"/>
      <c r="O241" s="15"/>
      <c r="U241" s="95"/>
      <c r="V241" s="118"/>
    </row>
    <row r="242" spans="1:22" ht="15.75" customHeight="1">
      <c r="A242" s="15"/>
      <c r="B242" s="15"/>
      <c r="C242" s="15"/>
      <c r="D242" s="15"/>
      <c r="E242" s="15"/>
      <c r="F242" s="15"/>
      <c r="G242" s="116"/>
      <c r="H242" s="103"/>
      <c r="I242" s="15"/>
      <c r="J242" s="15"/>
      <c r="K242" s="15"/>
      <c r="L242" s="15"/>
      <c r="M242" s="15"/>
      <c r="O242" s="15"/>
      <c r="U242" s="95"/>
      <c r="V242" s="118"/>
    </row>
    <row r="243" spans="1:22" ht="15.75" customHeight="1">
      <c r="A243" s="15"/>
      <c r="B243" s="15"/>
      <c r="C243" s="15"/>
      <c r="D243" s="15"/>
      <c r="E243" s="15"/>
      <c r="F243" s="15"/>
      <c r="G243" s="116"/>
      <c r="H243" s="103"/>
      <c r="I243" s="15"/>
      <c r="J243" s="15"/>
      <c r="K243" s="15"/>
      <c r="L243" s="15"/>
      <c r="M243" s="15"/>
      <c r="O243" s="15"/>
      <c r="U243" s="95"/>
      <c r="V243" s="118"/>
    </row>
    <row r="244" spans="1:22" ht="15.75" customHeight="1">
      <c r="A244" s="15"/>
      <c r="B244" s="15"/>
      <c r="C244" s="15"/>
      <c r="D244" s="15"/>
      <c r="E244" s="15"/>
      <c r="F244" s="15"/>
      <c r="G244" s="116"/>
      <c r="H244" s="103"/>
      <c r="I244" s="15"/>
      <c r="J244" s="15"/>
      <c r="K244" s="15"/>
      <c r="L244" s="15"/>
      <c r="M244" s="15"/>
      <c r="O244" s="15"/>
      <c r="U244" s="95"/>
      <c r="V244" s="118"/>
    </row>
    <row r="245" spans="1:22" ht="15.75" customHeight="1">
      <c r="A245" s="15"/>
      <c r="B245" s="15"/>
      <c r="C245" s="15"/>
      <c r="D245" s="15"/>
      <c r="E245" s="15"/>
      <c r="F245" s="15"/>
      <c r="G245" s="116"/>
      <c r="H245" s="103"/>
      <c r="I245" s="15"/>
      <c r="J245" s="15"/>
      <c r="K245" s="15"/>
      <c r="L245" s="15"/>
      <c r="M245" s="15"/>
      <c r="O245" s="15"/>
      <c r="U245" s="95"/>
      <c r="V245" s="118"/>
    </row>
    <row r="246" spans="1:22" ht="15.75" customHeight="1">
      <c r="A246" s="15"/>
      <c r="B246" s="15"/>
      <c r="C246" s="15"/>
      <c r="D246" s="15"/>
      <c r="E246" s="15"/>
      <c r="F246" s="15"/>
      <c r="G246" s="116"/>
      <c r="H246" s="103"/>
      <c r="I246" s="15"/>
      <c r="J246" s="15"/>
      <c r="K246" s="15"/>
      <c r="L246" s="15"/>
      <c r="M246" s="15"/>
      <c r="O246" s="15"/>
      <c r="U246" s="95"/>
      <c r="V246" s="118"/>
    </row>
    <row r="247" spans="1:22" ht="15.75" customHeight="1">
      <c r="A247" s="15"/>
      <c r="B247" s="15"/>
      <c r="C247" s="15"/>
      <c r="D247" s="15"/>
      <c r="E247" s="15"/>
      <c r="F247" s="15"/>
      <c r="G247" s="116"/>
      <c r="H247" s="103"/>
      <c r="I247" s="15"/>
      <c r="J247" s="15"/>
      <c r="K247" s="15"/>
      <c r="L247" s="15"/>
      <c r="M247" s="15"/>
      <c r="O247" s="15"/>
      <c r="U247" s="95"/>
      <c r="V247" s="118"/>
    </row>
    <row r="248" spans="1:22" ht="15.75" customHeight="1">
      <c r="A248" s="15"/>
      <c r="B248" s="15"/>
      <c r="C248" s="15"/>
      <c r="D248" s="15"/>
      <c r="E248" s="15"/>
      <c r="F248" s="15"/>
      <c r="G248" s="116"/>
      <c r="H248" s="103"/>
      <c r="I248" s="15"/>
      <c r="J248" s="15"/>
      <c r="K248" s="15"/>
      <c r="L248" s="15"/>
      <c r="M248" s="15"/>
      <c r="O248" s="15"/>
      <c r="U248" s="95"/>
      <c r="V248" s="118"/>
    </row>
    <row r="249" spans="1:22" ht="15.75" customHeight="1">
      <c r="A249" s="15"/>
      <c r="B249" s="15"/>
      <c r="C249" s="15"/>
      <c r="D249" s="15"/>
      <c r="E249" s="15"/>
      <c r="F249" s="15"/>
      <c r="G249" s="116"/>
      <c r="H249" s="103"/>
      <c r="I249" s="15"/>
      <c r="J249" s="15"/>
      <c r="K249" s="15"/>
      <c r="L249" s="15"/>
      <c r="M249" s="15"/>
      <c r="O249" s="15"/>
      <c r="U249" s="95"/>
      <c r="V249" s="118"/>
    </row>
    <row r="250" spans="1:22" ht="15.75" customHeight="1">
      <c r="A250" s="15"/>
      <c r="B250" s="15"/>
      <c r="C250" s="15"/>
      <c r="D250" s="15"/>
      <c r="E250" s="15"/>
      <c r="F250" s="15"/>
      <c r="G250" s="116"/>
      <c r="H250" s="103"/>
      <c r="I250" s="15"/>
      <c r="J250" s="15"/>
      <c r="K250" s="15"/>
      <c r="L250" s="15"/>
      <c r="M250" s="15"/>
      <c r="O250" s="15"/>
      <c r="U250" s="95"/>
      <c r="V250" s="118"/>
    </row>
    <row r="251" spans="1:22" ht="15.75" customHeight="1">
      <c r="A251" s="15"/>
      <c r="B251" s="15"/>
      <c r="C251" s="15"/>
      <c r="D251" s="15"/>
      <c r="E251" s="15"/>
      <c r="F251" s="15"/>
      <c r="G251" s="116"/>
      <c r="H251" s="103"/>
      <c r="I251" s="15"/>
      <c r="J251" s="15"/>
      <c r="K251" s="15"/>
      <c r="L251" s="15"/>
      <c r="M251" s="15"/>
      <c r="O251" s="15"/>
      <c r="U251" s="95"/>
      <c r="V251" s="118"/>
    </row>
    <row r="252" spans="1:22" ht="15.75" customHeight="1">
      <c r="A252" s="15"/>
      <c r="B252" s="15"/>
      <c r="C252" s="15"/>
      <c r="D252" s="15"/>
      <c r="E252" s="15"/>
      <c r="F252" s="15"/>
      <c r="G252" s="116"/>
      <c r="H252" s="103"/>
      <c r="I252" s="15"/>
      <c r="J252" s="15"/>
      <c r="K252" s="15"/>
      <c r="L252" s="15"/>
      <c r="M252" s="15"/>
      <c r="O252" s="15"/>
      <c r="U252" s="95"/>
      <c r="V252" s="118"/>
    </row>
    <row r="253" spans="1:22" ht="15.75" customHeight="1">
      <c r="A253" s="15"/>
      <c r="B253" s="15"/>
      <c r="C253" s="15"/>
      <c r="D253" s="15"/>
      <c r="E253" s="15"/>
      <c r="F253" s="15"/>
      <c r="G253" s="116"/>
      <c r="H253" s="103"/>
      <c r="I253" s="15"/>
      <c r="J253" s="15"/>
      <c r="K253" s="15"/>
      <c r="L253" s="15"/>
      <c r="M253" s="15"/>
      <c r="O253" s="15"/>
      <c r="U253" s="95"/>
      <c r="V253" s="118"/>
    </row>
    <row r="254" spans="1:22" ht="15.75" customHeight="1">
      <c r="A254" s="15"/>
      <c r="B254" s="15"/>
      <c r="C254" s="15"/>
      <c r="D254" s="15"/>
      <c r="E254" s="15"/>
      <c r="F254" s="15"/>
      <c r="G254" s="116"/>
      <c r="H254" s="103"/>
      <c r="I254" s="15"/>
      <c r="J254" s="15"/>
      <c r="K254" s="15"/>
      <c r="L254" s="15"/>
      <c r="M254" s="15"/>
      <c r="O254" s="15"/>
      <c r="U254" s="95"/>
      <c r="V254" s="118"/>
    </row>
    <row r="255" spans="1:22" ht="15.75" customHeight="1">
      <c r="A255" s="15"/>
      <c r="B255" s="15"/>
      <c r="C255" s="15"/>
      <c r="D255" s="15"/>
      <c r="E255" s="15"/>
      <c r="F255" s="15"/>
      <c r="G255" s="116"/>
      <c r="H255" s="103"/>
      <c r="I255" s="15"/>
      <c r="J255" s="15"/>
      <c r="K255" s="15"/>
      <c r="L255" s="15"/>
      <c r="M255" s="15"/>
      <c r="O255" s="15"/>
      <c r="U255" s="95"/>
      <c r="V255" s="118"/>
    </row>
    <row r="256" spans="1:22" ht="15.75" customHeight="1">
      <c r="A256" s="15"/>
      <c r="B256" s="15"/>
      <c r="C256" s="15"/>
      <c r="D256" s="15"/>
      <c r="E256" s="15"/>
      <c r="F256" s="15"/>
      <c r="G256" s="116"/>
      <c r="H256" s="103"/>
      <c r="I256" s="15"/>
      <c r="J256" s="15"/>
      <c r="K256" s="15"/>
      <c r="L256" s="15"/>
      <c r="M256" s="15"/>
      <c r="O256" s="15"/>
      <c r="U256" s="95"/>
      <c r="V256" s="118"/>
    </row>
    <row r="257" spans="1:22" ht="15.75" customHeight="1">
      <c r="A257" s="15"/>
      <c r="B257" s="15"/>
      <c r="C257" s="15"/>
      <c r="D257" s="15"/>
      <c r="E257" s="15"/>
      <c r="F257" s="15"/>
      <c r="G257" s="116"/>
      <c r="H257" s="103"/>
      <c r="I257" s="15"/>
      <c r="J257" s="15"/>
      <c r="K257" s="15"/>
      <c r="L257" s="15"/>
      <c r="M257" s="15"/>
      <c r="O257" s="15"/>
      <c r="U257" s="95"/>
      <c r="V257" s="118"/>
    </row>
    <row r="258" spans="1:22" ht="15.75" customHeight="1">
      <c r="A258" s="15"/>
      <c r="B258" s="15"/>
      <c r="C258" s="15"/>
      <c r="D258" s="15"/>
      <c r="E258" s="15"/>
      <c r="F258" s="15"/>
      <c r="G258" s="116"/>
      <c r="H258" s="103"/>
      <c r="I258" s="15"/>
      <c r="J258" s="15"/>
      <c r="K258" s="15"/>
      <c r="L258" s="15"/>
      <c r="M258" s="15"/>
      <c r="O258" s="15"/>
      <c r="U258" s="95"/>
      <c r="V258" s="118"/>
    </row>
    <row r="259" spans="1:22" ht="15.75" customHeight="1">
      <c r="A259" s="15"/>
      <c r="B259" s="15"/>
      <c r="C259" s="15"/>
      <c r="D259" s="15"/>
      <c r="E259" s="15"/>
      <c r="F259" s="15"/>
      <c r="G259" s="116"/>
      <c r="H259" s="103"/>
      <c r="I259" s="15"/>
      <c r="J259" s="15"/>
      <c r="K259" s="15"/>
      <c r="L259" s="15"/>
      <c r="M259" s="15"/>
      <c r="O259" s="15"/>
      <c r="U259" s="95"/>
      <c r="V259" s="118"/>
    </row>
    <row r="260" spans="1:22" ht="15.75" customHeight="1">
      <c r="A260" s="15"/>
      <c r="B260" s="15"/>
      <c r="C260" s="15"/>
      <c r="D260" s="15"/>
      <c r="E260" s="15"/>
      <c r="F260" s="15"/>
      <c r="G260" s="116"/>
      <c r="H260" s="103"/>
      <c r="I260" s="15"/>
      <c r="J260" s="15"/>
      <c r="K260" s="15"/>
      <c r="L260" s="15"/>
      <c r="M260" s="15"/>
      <c r="O260" s="15"/>
      <c r="U260" s="95"/>
      <c r="V260" s="118"/>
    </row>
    <row r="261" spans="1:22" ht="15.75" customHeight="1">
      <c r="A261" s="15"/>
      <c r="B261" s="15"/>
      <c r="C261" s="15"/>
      <c r="D261" s="15"/>
      <c r="E261" s="15"/>
      <c r="F261" s="15"/>
      <c r="G261" s="116"/>
      <c r="H261" s="103"/>
      <c r="I261" s="15"/>
      <c r="J261" s="15"/>
      <c r="K261" s="15"/>
      <c r="L261" s="15"/>
      <c r="M261" s="15"/>
      <c r="O261" s="15"/>
      <c r="U261" s="95"/>
      <c r="V261" s="118"/>
    </row>
    <row r="262" spans="1:22" ht="15.75" customHeight="1">
      <c r="A262" s="15"/>
      <c r="B262" s="15"/>
      <c r="C262" s="15"/>
      <c r="D262" s="15"/>
      <c r="E262" s="15"/>
      <c r="F262" s="15"/>
      <c r="G262" s="116"/>
      <c r="H262" s="103"/>
      <c r="I262" s="15"/>
      <c r="J262" s="15"/>
      <c r="K262" s="15"/>
      <c r="L262" s="15"/>
      <c r="M262" s="15"/>
      <c r="O262" s="15"/>
      <c r="U262" s="95"/>
      <c r="V262" s="118"/>
    </row>
    <row r="263" spans="1:22" ht="15.75" customHeight="1">
      <c r="A263" s="15"/>
      <c r="B263" s="15"/>
      <c r="C263" s="15"/>
      <c r="D263" s="15"/>
      <c r="E263" s="15"/>
      <c r="F263" s="15"/>
      <c r="G263" s="116"/>
      <c r="H263" s="103"/>
      <c r="I263" s="15"/>
      <c r="J263" s="15"/>
      <c r="K263" s="15"/>
      <c r="L263" s="15"/>
      <c r="M263" s="15"/>
      <c r="O263" s="15"/>
      <c r="U263" s="95"/>
      <c r="V263" s="118"/>
    </row>
    <row r="264" spans="1:22" ht="15.75" customHeight="1">
      <c r="A264" s="15"/>
      <c r="B264" s="15"/>
      <c r="C264" s="15"/>
      <c r="D264" s="15"/>
      <c r="E264" s="15"/>
      <c r="F264" s="15"/>
      <c r="G264" s="116"/>
      <c r="H264" s="103"/>
      <c r="I264" s="15"/>
      <c r="J264" s="15"/>
      <c r="K264" s="15"/>
      <c r="L264" s="15"/>
      <c r="M264" s="15"/>
      <c r="O264" s="15"/>
      <c r="U264" s="95"/>
      <c r="V264" s="118"/>
    </row>
    <row r="265" spans="1:22" ht="15.75" customHeight="1">
      <c r="A265" s="15"/>
      <c r="B265" s="15"/>
      <c r="C265" s="15"/>
      <c r="D265" s="15"/>
      <c r="E265" s="15"/>
      <c r="F265" s="15"/>
      <c r="G265" s="116"/>
      <c r="H265" s="103"/>
      <c r="I265" s="15"/>
      <c r="J265" s="15"/>
      <c r="K265" s="15"/>
      <c r="L265" s="15"/>
      <c r="M265" s="15"/>
      <c r="O265" s="15"/>
      <c r="U265" s="95"/>
      <c r="V265" s="118"/>
    </row>
    <row r="266" spans="1:22" ht="15.75" customHeight="1">
      <c r="A266" s="15"/>
      <c r="B266" s="15"/>
      <c r="C266" s="15"/>
      <c r="D266" s="15"/>
      <c r="E266" s="15"/>
      <c r="F266" s="15"/>
      <c r="G266" s="116"/>
      <c r="H266" s="103"/>
      <c r="I266" s="15"/>
      <c r="J266" s="15"/>
      <c r="K266" s="15"/>
      <c r="L266" s="15"/>
      <c r="M266" s="15"/>
      <c r="O266" s="15"/>
      <c r="U266" s="95"/>
      <c r="V266" s="118"/>
    </row>
    <row r="267" spans="1:22" ht="15.75" customHeight="1">
      <c r="A267" s="15"/>
      <c r="B267" s="15"/>
      <c r="C267" s="15"/>
      <c r="D267" s="15"/>
      <c r="E267" s="15"/>
      <c r="F267" s="15"/>
      <c r="G267" s="116"/>
      <c r="H267" s="103"/>
      <c r="I267" s="15"/>
      <c r="J267" s="15"/>
      <c r="K267" s="15"/>
      <c r="L267" s="15"/>
      <c r="M267" s="15"/>
      <c r="O267" s="15"/>
      <c r="U267" s="95"/>
      <c r="V267" s="118"/>
    </row>
    <row r="268" spans="1:22" ht="15.75" customHeight="1">
      <c r="A268" s="15"/>
      <c r="B268" s="15"/>
      <c r="C268" s="15"/>
      <c r="D268" s="15"/>
      <c r="E268" s="15"/>
      <c r="F268" s="15"/>
      <c r="G268" s="116"/>
      <c r="H268" s="103"/>
      <c r="I268" s="15"/>
      <c r="J268" s="15"/>
      <c r="K268" s="15"/>
      <c r="L268" s="15"/>
      <c r="M268" s="15"/>
      <c r="O268" s="15"/>
      <c r="U268" s="95"/>
      <c r="V268" s="118"/>
    </row>
    <row r="269" spans="1:22" ht="15.75" customHeight="1">
      <c r="A269" s="15"/>
      <c r="B269" s="15"/>
      <c r="C269" s="15"/>
      <c r="D269" s="15"/>
      <c r="E269" s="15"/>
      <c r="F269" s="15"/>
      <c r="G269" s="116"/>
      <c r="H269" s="103"/>
      <c r="I269" s="15"/>
      <c r="J269" s="15"/>
      <c r="K269" s="15"/>
      <c r="L269" s="15"/>
      <c r="M269" s="15"/>
      <c r="O269" s="15"/>
      <c r="U269" s="95"/>
      <c r="V269" s="118"/>
    </row>
    <row r="270" spans="1:22" ht="15.75" customHeight="1">
      <c r="A270" s="15"/>
      <c r="B270" s="15"/>
      <c r="C270" s="15"/>
      <c r="D270" s="15"/>
      <c r="E270" s="15"/>
      <c r="F270" s="15"/>
      <c r="G270" s="116"/>
      <c r="H270" s="103"/>
      <c r="I270" s="15"/>
      <c r="J270" s="15"/>
      <c r="K270" s="15"/>
      <c r="L270" s="15"/>
      <c r="M270" s="15"/>
      <c r="O270" s="15"/>
      <c r="U270" s="95"/>
      <c r="V270" s="118"/>
    </row>
    <row r="271" spans="1:22" ht="15.75" customHeight="1">
      <c r="A271" s="15"/>
      <c r="B271" s="15"/>
      <c r="C271" s="15"/>
      <c r="D271" s="15"/>
      <c r="E271" s="15"/>
      <c r="F271" s="15"/>
      <c r="G271" s="116"/>
      <c r="H271" s="103"/>
      <c r="I271" s="15"/>
      <c r="J271" s="15"/>
      <c r="K271" s="15"/>
      <c r="L271" s="15"/>
      <c r="M271" s="15"/>
      <c r="O271" s="15"/>
      <c r="U271" s="95"/>
      <c r="V271" s="118"/>
    </row>
    <row r="272" spans="1:22" ht="15.75" customHeight="1">
      <c r="A272" s="15"/>
      <c r="B272" s="15"/>
      <c r="C272" s="15"/>
      <c r="D272" s="15"/>
      <c r="E272" s="15"/>
      <c r="F272" s="15"/>
      <c r="G272" s="116"/>
      <c r="H272" s="103"/>
      <c r="I272" s="15"/>
      <c r="J272" s="15"/>
      <c r="K272" s="15"/>
      <c r="L272" s="15"/>
      <c r="M272" s="15"/>
      <c r="O272" s="15"/>
      <c r="U272" s="95"/>
      <c r="V272" s="118"/>
    </row>
    <row r="273" spans="1:22" ht="15.75" customHeight="1">
      <c r="A273" s="15"/>
      <c r="B273" s="15"/>
      <c r="C273" s="15"/>
      <c r="D273" s="15"/>
      <c r="E273" s="15"/>
      <c r="F273" s="15"/>
      <c r="G273" s="116"/>
      <c r="H273" s="103"/>
      <c r="I273" s="15"/>
      <c r="J273" s="15"/>
      <c r="K273" s="15"/>
      <c r="L273" s="15"/>
      <c r="M273" s="15"/>
      <c r="O273" s="15"/>
      <c r="U273" s="95"/>
      <c r="V273" s="118"/>
    </row>
    <row r="274" spans="1:22" ht="15.75" customHeight="1">
      <c r="A274" s="15"/>
      <c r="B274" s="15"/>
      <c r="C274" s="15"/>
      <c r="D274" s="15"/>
      <c r="E274" s="15"/>
      <c r="F274" s="15"/>
      <c r="G274" s="116"/>
      <c r="H274" s="103"/>
      <c r="I274" s="15"/>
      <c r="J274" s="15"/>
      <c r="K274" s="15"/>
      <c r="L274" s="15"/>
      <c r="M274" s="15"/>
      <c r="O274" s="15"/>
      <c r="U274" s="95"/>
      <c r="V274" s="118"/>
    </row>
    <row r="275" spans="1:22" ht="15.75" customHeight="1">
      <c r="A275" s="15"/>
      <c r="B275" s="15"/>
      <c r="C275" s="15"/>
      <c r="D275" s="15"/>
      <c r="E275" s="15"/>
      <c r="F275" s="15"/>
      <c r="G275" s="116"/>
      <c r="H275" s="103"/>
      <c r="I275" s="15"/>
      <c r="J275" s="15"/>
      <c r="K275" s="15"/>
      <c r="L275" s="15"/>
      <c r="M275" s="15"/>
      <c r="O275" s="15"/>
      <c r="U275" s="95"/>
      <c r="V275" s="118"/>
    </row>
    <row r="276" spans="1:22" ht="15.75" customHeight="1">
      <c r="A276" s="15"/>
      <c r="B276" s="15"/>
      <c r="C276" s="15"/>
      <c r="D276" s="15"/>
      <c r="E276" s="15"/>
      <c r="F276" s="15"/>
      <c r="G276" s="116"/>
      <c r="H276" s="103"/>
      <c r="I276" s="15"/>
      <c r="J276" s="15"/>
      <c r="K276" s="15"/>
      <c r="L276" s="15"/>
      <c r="M276" s="15"/>
      <c r="O276" s="15"/>
      <c r="U276" s="95"/>
      <c r="V276" s="118"/>
    </row>
    <row r="277" spans="1:22" ht="15.75" customHeight="1">
      <c r="A277" s="15"/>
      <c r="B277" s="15"/>
      <c r="C277" s="15"/>
      <c r="D277" s="15"/>
      <c r="E277" s="15"/>
      <c r="F277" s="15"/>
      <c r="G277" s="116"/>
      <c r="H277" s="103"/>
      <c r="I277" s="15"/>
      <c r="J277" s="15"/>
      <c r="K277" s="15"/>
      <c r="L277" s="15"/>
      <c r="M277" s="15"/>
      <c r="O277" s="15"/>
      <c r="U277" s="95"/>
      <c r="V277" s="118"/>
    </row>
    <row r="278" spans="1:22" ht="15.75" customHeight="1">
      <c r="A278" s="15"/>
      <c r="B278" s="15"/>
      <c r="C278" s="15"/>
      <c r="D278" s="15"/>
      <c r="E278" s="15"/>
      <c r="F278" s="15"/>
      <c r="G278" s="116"/>
      <c r="H278" s="103"/>
      <c r="I278" s="15"/>
      <c r="J278" s="15"/>
      <c r="K278" s="15"/>
      <c r="L278" s="15"/>
      <c r="M278" s="15"/>
      <c r="O278" s="15"/>
      <c r="U278" s="95"/>
      <c r="V278" s="118"/>
    </row>
    <row r="279" spans="1:22" ht="15.75" customHeight="1">
      <c r="A279" s="15"/>
      <c r="B279" s="15"/>
      <c r="C279" s="15"/>
      <c r="D279" s="15"/>
      <c r="E279" s="15"/>
      <c r="F279" s="15"/>
      <c r="G279" s="116"/>
      <c r="H279" s="103"/>
      <c r="I279" s="15"/>
      <c r="J279" s="15"/>
      <c r="K279" s="15"/>
      <c r="L279" s="15"/>
      <c r="M279" s="15"/>
      <c r="O279" s="15"/>
      <c r="U279" s="95"/>
      <c r="V279" s="118"/>
    </row>
    <row r="280" spans="1:22" ht="15.75" customHeight="1">
      <c r="A280" s="15"/>
      <c r="B280" s="15"/>
      <c r="C280" s="15"/>
      <c r="D280" s="15"/>
      <c r="E280" s="15"/>
      <c r="F280" s="15"/>
      <c r="G280" s="116"/>
      <c r="H280" s="103"/>
      <c r="I280" s="15"/>
      <c r="J280" s="15"/>
      <c r="K280" s="15"/>
      <c r="L280" s="15"/>
      <c r="M280" s="15"/>
      <c r="O280" s="15"/>
      <c r="U280" s="95"/>
      <c r="V280" s="118"/>
    </row>
    <row r="281" spans="1:22" ht="15.75" customHeight="1">
      <c r="A281" s="15"/>
      <c r="B281" s="15"/>
      <c r="C281" s="15"/>
      <c r="D281" s="15"/>
      <c r="E281" s="15"/>
      <c r="F281" s="15"/>
      <c r="G281" s="116"/>
      <c r="H281" s="103"/>
      <c r="I281" s="15"/>
      <c r="J281" s="15"/>
      <c r="K281" s="15"/>
      <c r="L281" s="15"/>
      <c r="M281" s="15"/>
      <c r="O281" s="15"/>
      <c r="U281" s="95"/>
      <c r="V281" s="118"/>
    </row>
    <row r="282" spans="1:22" ht="15.75" customHeight="1">
      <c r="A282" s="15"/>
      <c r="B282" s="15"/>
      <c r="C282" s="15"/>
      <c r="D282" s="15"/>
      <c r="E282" s="15"/>
      <c r="F282" s="15"/>
      <c r="G282" s="116"/>
      <c r="H282" s="103"/>
      <c r="I282" s="15"/>
      <c r="J282" s="15"/>
      <c r="K282" s="15"/>
      <c r="L282" s="15"/>
      <c r="M282" s="15"/>
      <c r="O282" s="15"/>
      <c r="U282" s="95"/>
      <c r="V282" s="118"/>
    </row>
    <row r="283" spans="1:22" ht="15.75" customHeight="1">
      <c r="A283" s="15"/>
      <c r="B283" s="15"/>
      <c r="C283" s="15"/>
      <c r="D283" s="15"/>
      <c r="E283" s="15"/>
      <c r="F283" s="15"/>
      <c r="G283" s="116"/>
      <c r="H283" s="103"/>
      <c r="I283" s="15"/>
      <c r="J283" s="15"/>
      <c r="K283" s="15"/>
      <c r="L283" s="15"/>
      <c r="M283" s="15"/>
      <c r="O283" s="15"/>
      <c r="U283" s="95"/>
      <c r="V283" s="118"/>
    </row>
    <row r="284" spans="1:22" ht="15.75" customHeight="1">
      <c r="A284" s="15"/>
      <c r="B284" s="15"/>
      <c r="C284" s="15"/>
      <c r="D284" s="15"/>
      <c r="E284" s="15"/>
      <c r="F284" s="15"/>
      <c r="G284" s="116"/>
      <c r="H284" s="103"/>
      <c r="I284" s="15"/>
      <c r="J284" s="15"/>
      <c r="K284" s="15"/>
      <c r="L284" s="15"/>
      <c r="M284" s="15"/>
      <c r="O284" s="15"/>
      <c r="U284" s="95"/>
      <c r="V284" s="118"/>
    </row>
    <row r="285" spans="1:22" ht="15.75" customHeight="1">
      <c r="A285" s="15"/>
      <c r="B285" s="15"/>
      <c r="C285" s="15"/>
      <c r="D285" s="15"/>
      <c r="E285" s="15"/>
      <c r="F285" s="15"/>
      <c r="G285" s="116"/>
      <c r="H285" s="103"/>
      <c r="I285" s="15"/>
      <c r="J285" s="15"/>
      <c r="K285" s="15"/>
      <c r="L285" s="15"/>
      <c r="M285" s="15"/>
      <c r="O285" s="15"/>
      <c r="U285" s="95"/>
      <c r="V285" s="118"/>
    </row>
    <row r="286" spans="1:22" ht="15.75" customHeight="1">
      <c r="A286" s="15"/>
      <c r="B286" s="15"/>
      <c r="C286" s="15"/>
      <c r="D286" s="15"/>
      <c r="E286" s="15"/>
      <c r="F286" s="15"/>
      <c r="G286" s="116"/>
      <c r="H286" s="103"/>
      <c r="I286" s="15"/>
      <c r="J286" s="15"/>
      <c r="K286" s="15"/>
      <c r="L286" s="15"/>
      <c r="M286" s="15"/>
      <c r="O286" s="15"/>
      <c r="U286" s="95"/>
      <c r="V286" s="118"/>
    </row>
    <row r="287" spans="1:22" ht="15.75" customHeight="1">
      <c r="A287" s="15"/>
      <c r="B287" s="15"/>
      <c r="C287" s="15"/>
      <c r="D287" s="15"/>
      <c r="E287" s="15"/>
      <c r="F287" s="15"/>
      <c r="G287" s="116"/>
      <c r="H287" s="103"/>
      <c r="I287" s="15"/>
      <c r="J287" s="15"/>
      <c r="K287" s="15"/>
      <c r="L287" s="15"/>
      <c r="M287" s="15"/>
      <c r="O287" s="15"/>
      <c r="U287" s="95"/>
      <c r="V287" s="118"/>
    </row>
    <row r="288" spans="1:22" ht="15.75" customHeight="1">
      <c r="A288" s="15"/>
      <c r="B288" s="15"/>
      <c r="C288" s="15"/>
      <c r="D288" s="15"/>
      <c r="E288" s="15"/>
      <c r="F288" s="15"/>
      <c r="G288" s="116"/>
      <c r="H288" s="103"/>
      <c r="I288" s="15"/>
      <c r="J288" s="15"/>
      <c r="K288" s="15"/>
      <c r="L288" s="15"/>
      <c r="M288" s="15"/>
      <c r="O288" s="15"/>
      <c r="U288" s="95"/>
      <c r="V288" s="118"/>
    </row>
    <row r="289" spans="1:22" ht="15.75" customHeight="1">
      <c r="A289" s="15"/>
      <c r="B289" s="15"/>
      <c r="C289" s="15"/>
      <c r="D289" s="15"/>
      <c r="E289" s="15"/>
      <c r="F289" s="15"/>
      <c r="G289" s="116"/>
      <c r="H289" s="103"/>
      <c r="I289" s="15"/>
      <c r="J289" s="15"/>
      <c r="K289" s="15"/>
      <c r="L289" s="15"/>
      <c r="M289" s="15"/>
      <c r="O289" s="15"/>
      <c r="U289" s="95"/>
      <c r="V289" s="118"/>
    </row>
    <row r="290" spans="1:22" ht="15.75" customHeight="1">
      <c r="A290" s="15"/>
      <c r="B290" s="15"/>
      <c r="C290" s="15"/>
      <c r="D290" s="15"/>
      <c r="E290" s="15"/>
      <c r="F290" s="15"/>
      <c r="G290" s="116"/>
      <c r="H290" s="103"/>
      <c r="I290" s="15"/>
      <c r="J290" s="15"/>
      <c r="K290" s="15"/>
      <c r="L290" s="15"/>
      <c r="M290" s="15"/>
      <c r="O290" s="15"/>
      <c r="U290" s="95"/>
      <c r="V290" s="118"/>
    </row>
    <row r="291" spans="1:22" ht="15.75" customHeight="1">
      <c r="A291" s="15"/>
      <c r="B291" s="15"/>
      <c r="C291" s="15"/>
      <c r="D291" s="15"/>
      <c r="E291" s="15"/>
      <c r="F291" s="15"/>
      <c r="G291" s="116"/>
      <c r="H291" s="103"/>
      <c r="I291" s="15"/>
      <c r="J291" s="15"/>
      <c r="K291" s="15"/>
      <c r="L291" s="15"/>
      <c r="M291" s="15"/>
      <c r="O291" s="15"/>
      <c r="U291" s="95"/>
      <c r="V291" s="118"/>
    </row>
    <row r="292" spans="1:22" ht="15.75" customHeight="1">
      <c r="A292" s="15"/>
      <c r="B292" s="15"/>
      <c r="C292" s="15"/>
      <c r="D292" s="15"/>
      <c r="E292" s="15"/>
      <c r="F292" s="15"/>
      <c r="G292" s="116"/>
      <c r="H292" s="103"/>
      <c r="I292" s="15"/>
      <c r="J292" s="15"/>
      <c r="K292" s="15"/>
      <c r="L292" s="15"/>
      <c r="M292" s="15"/>
      <c r="O292" s="15"/>
      <c r="U292" s="95"/>
      <c r="V292" s="118"/>
    </row>
    <row r="293" spans="1:22" ht="15.75" customHeight="1">
      <c r="A293" s="15"/>
      <c r="B293" s="15"/>
      <c r="C293" s="15"/>
      <c r="D293" s="15"/>
      <c r="E293" s="15"/>
      <c r="F293" s="15"/>
      <c r="G293" s="116"/>
      <c r="H293" s="103"/>
      <c r="I293" s="15"/>
      <c r="J293" s="15"/>
      <c r="K293" s="15"/>
      <c r="L293" s="15"/>
      <c r="M293" s="15"/>
      <c r="O293" s="15"/>
      <c r="U293" s="95"/>
      <c r="V293" s="118"/>
    </row>
    <row r="294" spans="1:22" ht="15.75" customHeight="1">
      <c r="A294" s="15"/>
      <c r="B294" s="15"/>
      <c r="C294" s="15"/>
      <c r="D294" s="15"/>
      <c r="E294" s="15"/>
      <c r="F294" s="15"/>
      <c r="G294" s="116"/>
      <c r="H294" s="103"/>
      <c r="I294" s="15"/>
      <c r="J294" s="15"/>
      <c r="K294" s="15"/>
      <c r="L294" s="15"/>
      <c r="M294" s="15"/>
      <c r="O294" s="15"/>
      <c r="U294" s="95"/>
      <c r="V294" s="118"/>
    </row>
    <row r="295" spans="1:22" ht="15.75" customHeight="1">
      <c r="A295" s="15"/>
      <c r="B295" s="15"/>
      <c r="C295" s="15"/>
      <c r="D295" s="15"/>
      <c r="E295" s="15"/>
      <c r="F295" s="15"/>
      <c r="G295" s="116"/>
      <c r="H295" s="103"/>
      <c r="I295" s="15"/>
      <c r="J295" s="15"/>
      <c r="K295" s="15"/>
      <c r="L295" s="15"/>
      <c r="M295" s="15"/>
      <c r="O295" s="15"/>
      <c r="U295" s="95"/>
      <c r="V295" s="118"/>
    </row>
    <row r="296" spans="1:22" ht="15.75" customHeight="1">
      <c r="A296" s="15"/>
      <c r="B296" s="15"/>
      <c r="C296" s="15"/>
      <c r="D296" s="15"/>
      <c r="E296" s="15"/>
      <c r="F296" s="15"/>
      <c r="G296" s="116"/>
      <c r="H296" s="103"/>
      <c r="I296" s="15"/>
      <c r="J296" s="15"/>
      <c r="K296" s="15"/>
      <c r="L296" s="15"/>
      <c r="M296" s="15"/>
      <c r="O296" s="15"/>
      <c r="U296" s="95"/>
      <c r="V296" s="118"/>
    </row>
    <row r="297" spans="1:22" ht="15.75" customHeight="1">
      <c r="A297" s="15"/>
      <c r="B297" s="15"/>
      <c r="C297" s="15"/>
      <c r="D297" s="15"/>
      <c r="E297" s="15"/>
      <c r="F297" s="15"/>
      <c r="G297" s="116"/>
      <c r="H297" s="103"/>
      <c r="I297" s="15"/>
      <c r="J297" s="15"/>
      <c r="K297" s="15"/>
      <c r="L297" s="15"/>
      <c r="M297" s="15"/>
      <c r="O297" s="15"/>
      <c r="U297" s="95"/>
      <c r="V297" s="118"/>
    </row>
    <row r="298" spans="1:22" ht="15.75" customHeight="1">
      <c r="A298" s="15"/>
      <c r="B298" s="15"/>
      <c r="C298" s="15"/>
      <c r="D298" s="15"/>
      <c r="E298" s="15"/>
      <c r="F298" s="15"/>
      <c r="G298" s="116"/>
      <c r="H298" s="103"/>
      <c r="I298" s="15"/>
      <c r="J298" s="15"/>
      <c r="K298" s="15"/>
      <c r="L298" s="15"/>
      <c r="M298" s="15"/>
      <c r="O298" s="15"/>
      <c r="U298" s="95"/>
      <c r="V298" s="118"/>
    </row>
    <row r="299" spans="1:22" ht="15.75" customHeight="1">
      <c r="A299" s="15"/>
      <c r="B299" s="15"/>
      <c r="C299" s="15"/>
      <c r="D299" s="15"/>
      <c r="E299" s="15"/>
      <c r="F299" s="15"/>
      <c r="G299" s="116"/>
      <c r="H299" s="103"/>
      <c r="I299" s="15"/>
      <c r="J299" s="15"/>
      <c r="K299" s="15"/>
      <c r="L299" s="15"/>
      <c r="M299" s="15"/>
      <c r="O299" s="15"/>
      <c r="U299" s="95"/>
      <c r="V299" s="118"/>
    </row>
    <row r="300" spans="1:22" ht="15.75" customHeight="1">
      <c r="A300" s="15"/>
      <c r="B300" s="15"/>
      <c r="C300" s="15"/>
      <c r="D300" s="15"/>
      <c r="E300" s="15"/>
      <c r="F300" s="15"/>
      <c r="G300" s="116"/>
      <c r="H300" s="103"/>
      <c r="I300" s="15"/>
      <c r="J300" s="15"/>
      <c r="K300" s="15"/>
      <c r="L300" s="15"/>
      <c r="M300" s="15"/>
      <c r="O300" s="15"/>
      <c r="U300" s="95"/>
      <c r="V300" s="118"/>
    </row>
    <row r="301" spans="1:22" ht="15.75" customHeight="1">
      <c r="A301" s="15"/>
      <c r="B301" s="15"/>
      <c r="C301" s="15"/>
      <c r="D301" s="15"/>
      <c r="E301" s="15"/>
      <c r="F301" s="15"/>
      <c r="G301" s="116"/>
      <c r="H301" s="103"/>
      <c r="I301" s="15"/>
      <c r="J301" s="15"/>
      <c r="K301" s="15"/>
      <c r="L301" s="15"/>
      <c r="M301" s="15"/>
      <c r="O301" s="15"/>
      <c r="U301" s="95"/>
      <c r="V301" s="118"/>
    </row>
    <row r="302" spans="1:22" ht="15.75" customHeight="1">
      <c r="A302" s="15"/>
      <c r="B302" s="15"/>
      <c r="C302" s="15"/>
      <c r="D302" s="15"/>
      <c r="E302" s="15"/>
      <c r="F302" s="15"/>
      <c r="G302" s="116"/>
      <c r="H302" s="103"/>
      <c r="I302" s="15"/>
      <c r="J302" s="15"/>
      <c r="K302" s="15"/>
      <c r="L302" s="15"/>
      <c r="M302" s="15"/>
      <c r="O302" s="15"/>
      <c r="U302" s="95"/>
      <c r="V302" s="118"/>
    </row>
    <row r="303" spans="1:22" ht="15.75" customHeight="1">
      <c r="A303" s="15"/>
      <c r="B303" s="15"/>
      <c r="C303" s="15"/>
      <c r="D303" s="15"/>
      <c r="E303" s="15"/>
      <c r="F303" s="15"/>
      <c r="G303" s="116"/>
      <c r="H303" s="103"/>
      <c r="I303" s="15"/>
      <c r="J303" s="15"/>
      <c r="K303" s="15"/>
      <c r="L303" s="15"/>
      <c r="M303" s="15"/>
      <c r="O303" s="15"/>
      <c r="U303" s="95"/>
      <c r="V303" s="118"/>
    </row>
    <row r="304" spans="1:22" ht="15.75" customHeight="1">
      <c r="A304" s="15"/>
      <c r="B304" s="15"/>
      <c r="C304" s="15"/>
      <c r="D304" s="15"/>
      <c r="E304" s="15"/>
      <c r="F304" s="15"/>
      <c r="G304" s="116"/>
      <c r="H304" s="103"/>
      <c r="I304" s="15"/>
      <c r="J304" s="15"/>
      <c r="K304" s="15"/>
      <c r="L304" s="15"/>
      <c r="M304" s="15"/>
      <c r="O304" s="15"/>
      <c r="U304" s="95"/>
      <c r="V304" s="118"/>
    </row>
    <row r="305" spans="1:22" ht="15.75" customHeight="1">
      <c r="A305" s="15"/>
      <c r="B305" s="15"/>
      <c r="C305" s="15"/>
      <c r="D305" s="15"/>
      <c r="E305" s="15"/>
      <c r="F305" s="15"/>
      <c r="G305" s="116"/>
      <c r="H305" s="103"/>
      <c r="I305" s="15"/>
      <c r="J305" s="15"/>
      <c r="K305" s="15"/>
      <c r="L305" s="15"/>
      <c r="M305" s="15"/>
      <c r="O305" s="15"/>
      <c r="U305" s="95"/>
      <c r="V305" s="118"/>
    </row>
    <row r="306" spans="1:22" ht="15.75" customHeight="1">
      <c r="A306" s="15"/>
      <c r="B306" s="15"/>
      <c r="C306" s="15"/>
      <c r="D306" s="15"/>
      <c r="E306" s="15"/>
      <c r="F306" s="15"/>
      <c r="G306" s="116"/>
      <c r="H306" s="103"/>
      <c r="I306" s="15"/>
      <c r="J306" s="15"/>
      <c r="K306" s="15"/>
      <c r="L306" s="15"/>
      <c r="M306" s="15"/>
      <c r="O306" s="15"/>
      <c r="U306" s="95"/>
      <c r="V306" s="118"/>
    </row>
    <row r="307" spans="1:22" ht="15.75" customHeight="1">
      <c r="A307" s="15"/>
      <c r="B307" s="15"/>
      <c r="C307" s="15"/>
      <c r="D307" s="15"/>
      <c r="E307" s="15"/>
      <c r="F307" s="15"/>
      <c r="G307" s="116"/>
      <c r="H307" s="103"/>
      <c r="I307" s="15"/>
      <c r="J307" s="15"/>
      <c r="K307" s="15"/>
      <c r="L307" s="15"/>
      <c r="M307" s="15"/>
      <c r="O307" s="15"/>
      <c r="U307" s="95"/>
      <c r="V307" s="118"/>
    </row>
    <row r="308" spans="1:22" ht="15.75" customHeight="1">
      <c r="A308" s="15"/>
      <c r="B308" s="15"/>
      <c r="C308" s="15"/>
      <c r="D308" s="15"/>
      <c r="E308" s="15"/>
      <c r="F308" s="15"/>
      <c r="G308" s="116"/>
      <c r="H308" s="103"/>
      <c r="I308" s="15"/>
      <c r="J308" s="15"/>
      <c r="K308" s="15"/>
      <c r="L308" s="15"/>
      <c r="M308" s="15"/>
      <c r="O308" s="15"/>
      <c r="U308" s="95"/>
      <c r="V308" s="118"/>
    </row>
    <row r="309" spans="1:22" ht="15.75" customHeight="1">
      <c r="A309" s="15"/>
      <c r="B309" s="15"/>
      <c r="C309" s="15"/>
      <c r="D309" s="15"/>
      <c r="E309" s="15"/>
      <c r="F309" s="15"/>
      <c r="G309" s="116"/>
      <c r="H309" s="103"/>
      <c r="I309" s="15"/>
      <c r="J309" s="15"/>
      <c r="K309" s="15"/>
      <c r="L309" s="15"/>
      <c r="M309" s="15"/>
      <c r="O309" s="15"/>
      <c r="U309" s="95"/>
      <c r="V309" s="118"/>
    </row>
    <row r="310" spans="1:22" ht="15.75" customHeight="1">
      <c r="A310" s="15"/>
      <c r="B310" s="15"/>
      <c r="C310" s="15"/>
      <c r="D310" s="15"/>
      <c r="E310" s="15"/>
      <c r="F310" s="15"/>
      <c r="G310" s="116"/>
      <c r="H310" s="103"/>
      <c r="I310" s="15"/>
      <c r="J310" s="15"/>
      <c r="K310" s="15"/>
      <c r="L310" s="15"/>
      <c r="M310" s="15"/>
      <c r="O310" s="15"/>
      <c r="U310" s="95"/>
      <c r="V310" s="118"/>
    </row>
    <row r="311" spans="1:22" ht="15.75" customHeight="1">
      <c r="A311" s="15"/>
      <c r="B311" s="15"/>
      <c r="C311" s="15"/>
      <c r="D311" s="15"/>
      <c r="E311" s="15"/>
      <c r="F311" s="15"/>
      <c r="G311" s="116"/>
      <c r="H311" s="103"/>
      <c r="I311" s="15"/>
      <c r="J311" s="15"/>
      <c r="K311" s="15"/>
      <c r="L311" s="15"/>
      <c r="M311" s="15"/>
      <c r="O311" s="15"/>
      <c r="U311" s="95"/>
      <c r="V311" s="118"/>
    </row>
    <row r="312" spans="1:22" ht="15.75" customHeight="1">
      <c r="A312" s="15"/>
      <c r="B312" s="15"/>
      <c r="C312" s="15"/>
      <c r="D312" s="15"/>
      <c r="E312" s="15"/>
      <c r="F312" s="15"/>
      <c r="G312" s="116"/>
      <c r="H312" s="103"/>
      <c r="I312" s="15"/>
      <c r="J312" s="15"/>
      <c r="K312" s="15"/>
      <c r="L312" s="15"/>
      <c r="M312" s="15"/>
      <c r="O312" s="15"/>
      <c r="U312" s="95"/>
      <c r="V312" s="118"/>
    </row>
    <row r="313" spans="1:22" ht="15.75" customHeight="1">
      <c r="A313" s="15"/>
      <c r="B313" s="15"/>
      <c r="C313" s="15"/>
      <c r="D313" s="15"/>
      <c r="E313" s="15"/>
      <c r="F313" s="15"/>
      <c r="G313" s="116"/>
      <c r="H313" s="103"/>
      <c r="I313" s="15"/>
      <c r="J313" s="15"/>
      <c r="K313" s="15"/>
      <c r="L313" s="15"/>
      <c r="M313" s="15"/>
      <c r="O313" s="15"/>
      <c r="U313" s="95"/>
      <c r="V313" s="118"/>
    </row>
    <row r="314" spans="1:22" ht="15.75" customHeight="1">
      <c r="A314" s="15"/>
      <c r="B314" s="15"/>
      <c r="C314" s="15"/>
      <c r="D314" s="15"/>
      <c r="E314" s="15"/>
      <c r="F314" s="15"/>
      <c r="G314" s="116"/>
      <c r="H314" s="103"/>
      <c r="I314" s="15"/>
      <c r="J314" s="15"/>
      <c r="K314" s="15"/>
      <c r="L314" s="15"/>
      <c r="M314" s="15"/>
      <c r="O314" s="15"/>
      <c r="U314" s="95"/>
      <c r="V314" s="118"/>
    </row>
    <row r="315" spans="1:22" ht="15.75" customHeight="1">
      <c r="A315" s="15"/>
      <c r="B315" s="15"/>
      <c r="C315" s="15"/>
      <c r="D315" s="15"/>
      <c r="E315" s="15"/>
      <c r="F315" s="15"/>
      <c r="G315" s="116"/>
      <c r="H315" s="103"/>
      <c r="I315" s="15"/>
      <c r="J315" s="15"/>
      <c r="K315" s="15"/>
      <c r="L315" s="15"/>
      <c r="M315" s="15"/>
      <c r="O315" s="15"/>
      <c r="U315" s="95"/>
      <c r="V315" s="118"/>
    </row>
    <row r="316" spans="1:22" ht="15.75" customHeight="1">
      <c r="A316" s="15"/>
      <c r="B316" s="15"/>
      <c r="C316" s="15"/>
      <c r="D316" s="15"/>
      <c r="E316" s="15"/>
      <c r="F316" s="15"/>
      <c r="G316" s="116"/>
      <c r="H316" s="103"/>
      <c r="I316" s="15"/>
      <c r="J316" s="15"/>
      <c r="K316" s="15"/>
      <c r="L316" s="15"/>
      <c r="M316" s="15"/>
      <c r="O316" s="15"/>
      <c r="U316" s="95"/>
      <c r="V316" s="118"/>
    </row>
    <row r="317" spans="1:22" ht="15.75" customHeight="1">
      <c r="A317" s="15"/>
      <c r="B317" s="15"/>
      <c r="C317" s="15"/>
      <c r="D317" s="15"/>
      <c r="E317" s="15"/>
      <c r="F317" s="15"/>
      <c r="G317" s="116"/>
      <c r="H317" s="103"/>
      <c r="I317" s="15"/>
      <c r="J317" s="15"/>
      <c r="K317" s="15"/>
      <c r="L317" s="15"/>
      <c r="M317" s="15"/>
      <c r="O317" s="15"/>
      <c r="U317" s="95"/>
      <c r="V317" s="118"/>
    </row>
    <row r="318" spans="1:22" ht="15.75" customHeight="1">
      <c r="A318" s="15"/>
      <c r="B318" s="15"/>
      <c r="C318" s="15"/>
      <c r="D318" s="15"/>
      <c r="E318" s="15"/>
      <c r="F318" s="15"/>
      <c r="G318" s="116"/>
      <c r="H318" s="103"/>
      <c r="I318" s="15"/>
      <c r="J318" s="15"/>
      <c r="K318" s="15"/>
      <c r="L318" s="15"/>
      <c r="M318" s="15"/>
      <c r="O318" s="15"/>
      <c r="U318" s="95"/>
      <c r="V318" s="118"/>
    </row>
    <row r="319" spans="1:22" ht="15.75" customHeight="1">
      <c r="A319" s="15"/>
      <c r="B319" s="15"/>
      <c r="C319" s="15"/>
      <c r="D319" s="15"/>
      <c r="E319" s="15"/>
      <c r="F319" s="15"/>
      <c r="G319" s="116"/>
      <c r="H319" s="103"/>
      <c r="I319" s="15"/>
      <c r="J319" s="15"/>
      <c r="K319" s="15"/>
      <c r="L319" s="15"/>
      <c r="M319" s="15"/>
      <c r="O319" s="15"/>
      <c r="U319" s="95"/>
      <c r="V319" s="118"/>
    </row>
    <row r="320" spans="1:22" ht="15.75" customHeight="1">
      <c r="A320" s="15"/>
      <c r="B320" s="15"/>
      <c r="C320" s="15"/>
      <c r="D320" s="15"/>
      <c r="E320" s="15"/>
      <c r="F320" s="15"/>
      <c r="G320" s="116"/>
      <c r="H320" s="103"/>
      <c r="I320" s="15"/>
      <c r="J320" s="15"/>
      <c r="K320" s="15"/>
      <c r="L320" s="15"/>
      <c r="M320" s="15"/>
      <c r="O320" s="15"/>
      <c r="U320" s="95"/>
      <c r="V320" s="118"/>
    </row>
    <row r="321" spans="1:22" ht="15.75" customHeight="1">
      <c r="A321" s="15"/>
      <c r="B321" s="15"/>
      <c r="C321" s="15"/>
      <c r="D321" s="15"/>
      <c r="E321" s="15"/>
      <c r="F321" s="15"/>
      <c r="G321" s="116"/>
      <c r="H321" s="103"/>
      <c r="I321" s="15"/>
      <c r="J321" s="15"/>
      <c r="K321" s="15"/>
      <c r="L321" s="15"/>
      <c r="M321" s="15"/>
      <c r="O321" s="15"/>
      <c r="U321" s="95"/>
      <c r="V321" s="118"/>
    </row>
    <row r="322" spans="1:22" ht="15.75" customHeight="1">
      <c r="A322" s="15"/>
      <c r="B322" s="15"/>
      <c r="C322" s="15"/>
      <c r="D322" s="15"/>
      <c r="E322" s="15"/>
      <c r="F322" s="15"/>
      <c r="G322" s="116"/>
      <c r="H322" s="103"/>
      <c r="I322" s="15"/>
      <c r="J322" s="15"/>
      <c r="K322" s="15"/>
      <c r="L322" s="15"/>
      <c r="M322" s="15"/>
      <c r="O322" s="15"/>
      <c r="U322" s="95"/>
      <c r="V322" s="118"/>
    </row>
    <row r="323" spans="1:22" ht="15.75" customHeight="1">
      <c r="A323" s="15"/>
      <c r="B323" s="15"/>
      <c r="C323" s="15"/>
      <c r="D323" s="15"/>
      <c r="E323" s="15"/>
      <c r="F323" s="15"/>
      <c r="G323" s="116"/>
      <c r="H323" s="103"/>
      <c r="I323" s="15"/>
      <c r="J323" s="15"/>
      <c r="K323" s="15"/>
      <c r="L323" s="15"/>
      <c r="M323" s="15"/>
      <c r="O323" s="15"/>
      <c r="U323" s="95"/>
      <c r="V323" s="118"/>
    </row>
    <row r="324" spans="1:22" ht="15.75" customHeight="1">
      <c r="A324" s="15"/>
      <c r="B324" s="15"/>
      <c r="C324" s="15"/>
      <c r="D324" s="15"/>
      <c r="E324" s="15"/>
      <c r="F324" s="15"/>
      <c r="G324" s="116"/>
      <c r="H324" s="103"/>
      <c r="I324" s="15"/>
      <c r="J324" s="15"/>
      <c r="K324" s="15"/>
      <c r="L324" s="15"/>
      <c r="M324" s="15"/>
      <c r="O324" s="15"/>
      <c r="U324" s="95"/>
      <c r="V324" s="118"/>
    </row>
    <row r="325" spans="1:22" ht="15.75" customHeight="1">
      <c r="A325" s="15"/>
      <c r="B325" s="15"/>
      <c r="C325" s="15"/>
      <c r="D325" s="15"/>
      <c r="E325" s="15"/>
      <c r="F325" s="15"/>
      <c r="G325" s="116"/>
      <c r="H325" s="103"/>
      <c r="I325" s="15"/>
      <c r="J325" s="15"/>
      <c r="K325" s="15"/>
      <c r="L325" s="15"/>
      <c r="M325" s="15"/>
      <c r="O325" s="15"/>
      <c r="U325" s="95"/>
      <c r="V325" s="118"/>
    </row>
    <row r="326" spans="1:22" ht="15.75" customHeight="1">
      <c r="A326" s="15"/>
      <c r="B326" s="15"/>
      <c r="C326" s="15"/>
      <c r="D326" s="15"/>
      <c r="E326" s="15"/>
      <c r="F326" s="15"/>
      <c r="G326" s="116"/>
      <c r="H326" s="103"/>
      <c r="I326" s="15"/>
      <c r="J326" s="15"/>
      <c r="K326" s="15"/>
      <c r="L326" s="15"/>
      <c r="M326" s="15"/>
      <c r="O326" s="15"/>
      <c r="U326" s="95"/>
      <c r="V326" s="118"/>
    </row>
    <row r="327" spans="1:22" ht="15.75" customHeight="1">
      <c r="A327" s="15"/>
      <c r="B327" s="15"/>
      <c r="C327" s="15"/>
      <c r="D327" s="15"/>
      <c r="E327" s="15"/>
      <c r="F327" s="15"/>
      <c r="G327" s="116"/>
      <c r="H327" s="103"/>
      <c r="I327" s="15"/>
      <c r="J327" s="15"/>
      <c r="K327" s="15"/>
      <c r="L327" s="15"/>
      <c r="M327" s="15"/>
      <c r="O327" s="15"/>
      <c r="U327" s="95"/>
      <c r="V327" s="118"/>
    </row>
    <row r="328" spans="1:22" ht="15.75" customHeight="1">
      <c r="A328" s="15"/>
      <c r="B328" s="15"/>
      <c r="C328" s="15"/>
      <c r="D328" s="15"/>
      <c r="E328" s="15"/>
      <c r="F328" s="15"/>
      <c r="G328" s="116"/>
      <c r="H328" s="103"/>
      <c r="I328" s="15"/>
      <c r="J328" s="15"/>
      <c r="K328" s="15"/>
      <c r="L328" s="15"/>
      <c r="M328" s="15"/>
      <c r="O328" s="15"/>
      <c r="U328" s="95"/>
      <c r="V328" s="118"/>
    </row>
    <row r="329" spans="1:22" ht="15.75" customHeight="1">
      <c r="A329" s="15"/>
      <c r="B329" s="15"/>
      <c r="C329" s="15"/>
      <c r="D329" s="15"/>
      <c r="E329" s="15"/>
      <c r="F329" s="15"/>
      <c r="G329" s="116"/>
      <c r="H329" s="103"/>
      <c r="I329" s="15"/>
      <c r="J329" s="15"/>
      <c r="K329" s="15"/>
      <c r="L329" s="15"/>
      <c r="M329" s="15"/>
      <c r="O329" s="15"/>
      <c r="U329" s="95"/>
      <c r="V329" s="118"/>
    </row>
    <row r="330" spans="1:22" ht="15.75" customHeight="1">
      <c r="A330" s="15"/>
      <c r="B330" s="15"/>
      <c r="C330" s="15"/>
      <c r="D330" s="15"/>
      <c r="E330" s="15"/>
      <c r="F330" s="15"/>
      <c r="G330" s="116"/>
      <c r="H330" s="103"/>
      <c r="I330" s="15"/>
      <c r="J330" s="15"/>
      <c r="K330" s="15"/>
      <c r="L330" s="15"/>
      <c r="M330" s="15"/>
      <c r="O330" s="15"/>
      <c r="U330" s="95"/>
      <c r="V330" s="118"/>
    </row>
    <row r="331" spans="1:22" ht="15.75" customHeight="1">
      <c r="A331" s="15"/>
      <c r="B331" s="15"/>
      <c r="C331" s="15"/>
      <c r="D331" s="15"/>
      <c r="E331" s="15"/>
      <c r="F331" s="15"/>
      <c r="G331" s="116"/>
      <c r="H331" s="103"/>
      <c r="I331" s="15"/>
      <c r="J331" s="15"/>
      <c r="K331" s="15"/>
      <c r="L331" s="15"/>
      <c r="M331" s="15"/>
      <c r="O331" s="15"/>
      <c r="U331" s="95"/>
      <c r="V331" s="118"/>
    </row>
    <row r="332" spans="1:22" ht="15.75" customHeight="1">
      <c r="A332" s="15"/>
      <c r="B332" s="15"/>
      <c r="C332" s="15"/>
      <c r="D332" s="15"/>
      <c r="E332" s="15"/>
      <c r="F332" s="15"/>
      <c r="G332" s="116"/>
      <c r="H332" s="103"/>
      <c r="I332" s="15"/>
      <c r="J332" s="15"/>
      <c r="K332" s="15"/>
      <c r="L332" s="15"/>
      <c r="M332" s="15"/>
      <c r="O332" s="15"/>
      <c r="U332" s="95"/>
      <c r="V332" s="118"/>
    </row>
    <row r="333" spans="1:22" ht="15.75" customHeight="1">
      <c r="A333" s="15"/>
      <c r="B333" s="15"/>
      <c r="C333" s="15"/>
      <c r="D333" s="15"/>
      <c r="E333" s="15"/>
      <c r="F333" s="15"/>
      <c r="G333" s="116"/>
      <c r="H333" s="103"/>
      <c r="I333" s="15"/>
      <c r="J333" s="15"/>
      <c r="K333" s="15"/>
      <c r="L333" s="15"/>
      <c r="M333" s="15"/>
      <c r="O333" s="15"/>
      <c r="U333" s="95"/>
      <c r="V333" s="118"/>
    </row>
    <row r="334" spans="1:22" ht="15.75" customHeight="1">
      <c r="A334" s="15"/>
      <c r="B334" s="15"/>
      <c r="C334" s="15"/>
      <c r="D334" s="15"/>
      <c r="E334" s="15"/>
      <c r="F334" s="15"/>
      <c r="G334" s="116"/>
      <c r="H334" s="103"/>
      <c r="I334" s="15"/>
      <c r="J334" s="15"/>
      <c r="K334" s="15"/>
      <c r="L334" s="15"/>
      <c r="M334" s="15"/>
      <c r="O334" s="15"/>
      <c r="U334" s="95"/>
      <c r="V334" s="118"/>
    </row>
    <row r="335" spans="1:22" ht="15.75" customHeight="1">
      <c r="A335" s="15"/>
      <c r="B335" s="15"/>
      <c r="C335" s="15"/>
      <c r="D335" s="15"/>
      <c r="E335" s="15"/>
      <c r="F335" s="15"/>
      <c r="G335" s="116"/>
      <c r="H335" s="103"/>
      <c r="I335" s="15"/>
      <c r="J335" s="15"/>
      <c r="K335" s="15"/>
      <c r="L335" s="15"/>
      <c r="M335" s="15"/>
      <c r="O335" s="15"/>
      <c r="U335" s="95"/>
      <c r="V335" s="118"/>
    </row>
    <row r="336" spans="1:22" ht="15.75" customHeight="1">
      <c r="A336" s="15"/>
      <c r="B336" s="15"/>
      <c r="C336" s="15"/>
      <c r="D336" s="15"/>
      <c r="E336" s="15"/>
      <c r="F336" s="15"/>
      <c r="G336" s="116"/>
      <c r="H336" s="103"/>
      <c r="I336" s="15"/>
      <c r="J336" s="15"/>
      <c r="K336" s="15"/>
      <c r="L336" s="15"/>
      <c r="M336" s="15"/>
      <c r="O336" s="15"/>
      <c r="U336" s="95"/>
      <c r="V336" s="118"/>
    </row>
    <row r="337" spans="1:22" ht="15.75" customHeight="1">
      <c r="A337" s="15"/>
      <c r="B337" s="15"/>
      <c r="C337" s="15"/>
      <c r="D337" s="15"/>
      <c r="E337" s="15"/>
      <c r="F337" s="15"/>
      <c r="G337" s="116"/>
      <c r="H337" s="103"/>
      <c r="I337" s="15"/>
      <c r="J337" s="15"/>
      <c r="K337" s="15"/>
      <c r="L337" s="15"/>
      <c r="M337" s="15"/>
      <c r="O337" s="15"/>
      <c r="U337" s="95"/>
      <c r="V337" s="118"/>
    </row>
    <row r="338" spans="1:22" ht="15.75" customHeight="1">
      <c r="A338" s="15"/>
      <c r="B338" s="15"/>
      <c r="C338" s="15"/>
      <c r="D338" s="15"/>
      <c r="E338" s="15"/>
      <c r="F338" s="15"/>
      <c r="G338" s="116"/>
      <c r="H338" s="103"/>
      <c r="I338" s="15"/>
      <c r="J338" s="15"/>
      <c r="K338" s="15"/>
      <c r="L338" s="15"/>
      <c r="M338" s="15"/>
      <c r="O338" s="15"/>
      <c r="U338" s="95"/>
      <c r="V338" s="118"/>
    </row>
    <row r="339" spans="1:22" ht="15.75" customHeight="1">
      <c r="A339" s="15"/>
      <c r="B339" s="15"/>
      <c r="C339" s="15"/>
      <c r="D339" s="15"/>
      <c r="E339" s="15"/>
      <c r="F339" s="15"/>
      <c r="G339" s="116"/>
      <c r="H339" s="103"/>
      <c r="I339" s="15"/>
      <c r="J339" s="15"/>
      <c r="K339" s="15"/>
      <c r="L339" s="15"/>
      <c r="M339" s="15"/>
      <c r="O339" s="15"/>
      <c r="U339" s="95"/>
      <c r="V339" s="118"/>
    </row>
    <row r="340" spans="1:22" ht="15.75" customHeight="1">
      <c r="A340" s="15"/>
      <c r="B340" s="15"/>
      <c r="C340" s="15"/>
      <c r="D340" s="15"/>
      <c r="E340" s="15"/>
      <c r="F340" s="15"/>
      <c r="G340" s="116"/>
      <c r="H340" s="103"/>
      <c r="I340" s="15"/>
      <c r="J340" s="15"/>
      <c r="K340" s="15"/>
      <c r="L340" s="15"/>
      <c r="M340" s="15"/>
      <c r="O340" s="15"/>
      <c r="U340" s="95"/>
      <c r="V340" s="118"/>
    </row>
    <row r="341" spans="1:22" ht="15.75" customHeight="1">
      <c r="A341" s="15"/>
      <c r="B341" s="15"/>
      <c r="C341" s="15"/>
      <c r="D341" s="15"/>
      <c r="E341" s="15"/>
      <c r="F341" s="15"/>
      <c r="G341" s="116"/>
      <c r="H341" s="103"/>
      <c r="I341" s="15"/>
      <c r="J341" s="15"/>
      <c r="K341" s="15"/>
      <c r="L341" s="15"/>
      <c r="M341" s="15"/>
      <c r="O341" s="15"/>
      <c r="U341" s="95"/>
      <c r="V341" s="118"/>
    </row>
    <row r="342" spans="1:22" ht="15.75" customHeight="1">
      <c r="A342" s="15"/>
      <c r="B342" s="15"/>
      <c r="C342" s="15"/>
      <c r="D342" s="15"/>
      <c r="E342" s="15"/>
      <c r="F342" s="15"/>
      <c r="G342" s="116"/>
      <c r="H342" s="103"/>
      <c r="I342" s="15"/>
      <c r="J342" s="15"/>
      <c r="K342" s="15"/>
      <c r="L342" s="15"/>
      <c r="M342" s="15"/>
      <c r="O342" s="15"/>
      <c r="U342" s="95"/>
      <c r="V342" s="118"/>
    </row>
    <row r="343" spans="1:22" ht="15.75" customHeight="1">
      <c r="A343" s="15"/>
      <c r="B343" s="15"/>
      <c r="C343" s="15"/>
      <c r="D343" s="15"/>
      <c r="E343" s="15"/>
      <c r="F343" s="15"/>
      <c r="G343" s="116"/>
      <c r="H343" s="103"/>
      <c r="I343" s="15"/>
      <c r="J343" s="15"/>
      <c r="K343" s="15"/>
      <c r="L343" s="15"/>
      <c r="M343" s="15"/>
      <c r="O343" s="15"/>
      <c r="U343" s="95"/>
      <c r="V343" s="118"/>
    </row>
    <row r="344" spans="1:22" ht="15.75" customHeight="1">
      <c r="A344" s="15"/>
      <c r="B344" s="15"/>
      <c r="C344" s="15"/>
      <c r="D344" s="15"/>
      <c r="E344" s="15"/>
      <c r="F344" s="15"/>
      <c r="G344" s="116"/>
      <c r="H344" s="103"/>
      <c r="I344" s="15"/>
      <c r="J344" s="15"/>
      <c r="K344" s="15"/>
      <c r="L344" s="15"/>
      <c r="M344" s="15"/>
      <c r="O344" s="15"/>
      <c r="U344" s="95"/>
      <c r="V344" s="118"/>
    </row>
    <row r="345" spans="1:22" ht="15.75" customHeight="1">
      <c r="A345" s="15"/>
      <c r="B345" s="15"/>
      <c r="C345" s="15"/>
      <c r="D345" s="15"/>
      <c r="E345" s="15"/>
      <c r="F345" s="15"/>
      <c r="G345" s="116"/>
      <c r="H345" s="103"/>
      <c r="I345" s="15"/>
      <c r="J345" s="15"/>
      <c r="K345" s="15"/>
      <c r="L345" s="15"/>
      <c r="M345" s="15"/>
      <c r="O345" s="15"/>
      <c r="U345" s="95"/>
      <c r="V345" s="118"/>
    </row>
    <row r="346" spans="1:22" ht="15.75" customHeight="1">
      <c r="A346" s="15"/>
      <c r="B346" s="15"/>
      <c r="C346" s="15"/>
      <c r="D346" s="15"/>
      <c r="E346" s="15"/>
      <c r="F346" s="15"/>
      <c r="G346" s="116"/>
      <c r="H346" s="103"/>
      <c r="I346" s="15"/>
      <c r="J346" s="15"/>
      <c r="K346" s="15"/>
      <c r="L346" s="15"/>
      <c r="M346" s="15"/>
      <c r="O346" s="15"/>
      <c r="U346" s="95"/>
      <c r="V346" s="118"/>
    </row>
    <row r="347" spans="1:22" ht="15.75" customHeight="1">
      <c r="A347" s="15"/>
      <c r="B347" s="15"/>
      <c r="C347" s="15"/>
      <c r="D347" s="15"/>
      <c r="E347" s="15"/>
      <c r="F347" s="15"/>
      <c r="G347" s="116"/>
      <c r="H347" s="103"/>
      <c r="I347" s="15"/>
      <c r="J347" s="15"/>
      <c r="K347" s="15"/>
      <c r="L347" s="15"/>
      <c r="M347" s="15"/>
      <c r="O347" s="15"/>
      <c r="U347" s="95"/>
      <c r="V347" s="118"/>
    </row>
    <row r="348" spans="1:22" ht="15.75" customHeight="1">
      <c r="A348" s="15"/>
      <c r="B348" s="15"/>
      <c r="C348" s="15"/>
      <c r="D348" s="15"/>
      <c r="E348" s="15"/>
      <c r="F348" s="15"/>
      <c r="G348" s="116"/>
      <c r="H348" s="103"/>
      <c r="I348" s="15"/>
      <c r="J348" s="15"/>
      <c r="K348" s="15"/>
      <c r="L348" s="15"/>
      <c r="M348" s="15"/>
      <c r="O348" s="15"/>
      <c r="U348" s="95"/>
      <c r="V348" s="118"/>
    </row>
    <row r="349" spans="1:22" ht="15.75" customHeight="1">
      <c r="A349" s="15"/>
      <c r="B349" s="15"/>
      <c r="C349" s="15"/>
      <c r="D349" s="15"/>
      <c r="E349" s="15"/>
      <c r="F349" s="15"/>
      <c r="G349" s="116"/>
      <c r="H349" s="103"/>
      <c r="I349" s="15"/>
      <c r="J349" s="15"/>
      <c r="K349" s="15"/>
      <c r="L349" s="15"/>
      <c r="M349" s="15"/>
      <c r="O349" s="15"/>
      <c r="U349" s="95"/>
      <c r="V349" s="118"/>
    </row>
    <row r="350" spans="1:22" ht="15.75" customHeight="1">
      <c r="A350" s="15"/>
      <c r="B350" s="15"/>
      <c r="C350" s="15"/>
      <c r="D350" s="15"/>
      <c r="E350" s="15"/>
      <c r="F350" s="15"/>
      <c r="G350" s="116"/>
      <c r="H350" s="103"/>
      <c r="I350" s="15"/>
      <c r="J350" s="15"/>
      <c r="K350" s="15"/>
      <c r="L350" s="15"/>
      <c r="M350" s="15"/>
      <c r="O350" s="15"/>
      <c r="U350" s="95"/>
      <c r="V350" s="118"/>
    </row>
    <row r="351" spans="1:22" ht="15.75" customHeight="1">
      <c r="A351" s="15"/>
      <c r="B351" s="15"/>
      <c r="C351" s="15"/>
      <c r="D351" s="15"/>
      <c r="E351" s="15"/>
      <c r="F351" s="15"/>
      <c r="G351" s="116"/>
      <c r="H351" s="103"/>
      <c r="I351" s="15"/>
      <c r="J351" s="15"/>
      <c r="K351" s="15"/>
      <c r="L351" s="15"/>
      <c r="M351" s="15"/>
      <c r="O351" s="15"/>
      <c r="U351" s="95"/>
      <c r="V351" s="118"/>
    </row>
    <row r="352" spans="1:22" ht="15.75" customHeight="1">
      <c r="A352" s="15"/>
      <c r="B352" s="15"/>
      <c r="C352" s="15"/>
      <c r="D352" s="15"/>
      <c r="E352" s="15"/>
      <c r="F352" s="15"/>
      <c r="G352" s="116"/>
      <c r="H352" s="103"/>
      <c r="I352" s="15"/>
      <c r="J352" s="15"/>
      <c r="K352" s="15"/>
      <c r="L352" s="15"/>
      <c r="M352" s="15"/>
      <c r="O352" s="15"/>
      <c r="U352" s="95"/>
      <c r="V352" s="118"/>
    </row>
    <row r="353" spans="1:22" ht="15.75" customHeight="1">
      <c r="A353" s="15"/>
      <c r="B353" s="15"/>
      <c r="C353" s="15"/>
      <c r="D353" s="15"/>
      <c r="E353" s="15"/>
      <c r="F353" s="15"/>
      <c r="G353" s="116"/>
      <c r="H353" s="103"/>
      <c r="I353" s="15"/>
      <c r="J353" s="15"/>
      <c r="K353" s="15"/>
      <c r="L353" s="15"/>
      <c r="M353" s="15"/>
      <c r="O353" s="15"/>
      <c r="U353" s="95"/>
      <c r="V353" s="118"/>
    </row>
    <row r="354" spans="1:22" ht="15.75" customHeight="1">
      <c r="A354" s="15"/>
      <c r="B354" s="15"/>
      <c r="C354" s="15"/>
      <c r="D354" s="15"/>
      <c r="E354" s="15"/>
      <c r="F354" s="15"/>
      <c r="G354" s="116"/>
      <c r="H354" s="103"/>
      <c r="I354" s="15"/>
      <c r="J354" s="15"/>
      <c r="K354" s="15"/>
      <c r="L354" s="15"/>
      <c r="M354" s="15"/>
      <c r="O354" s="15"/>
      <c r="U354" s="95"/>
      <c r="V354" s="118"/>
    </row>
    <row r="355" spans="1:22" ht="15.75" customHeight="1">
      <c r="A355" s="15"/>
      <c r="B355" s="15"/>
      <c r="C355" s="15"/>
      <c r="D355" s="15"/>
      <c r="E355" s="15"/>
      <c r="F355" s="15"/>
      <c r="G355" s="116"/>
      <c r="H355" s="103"/>
      <c r="I355" s="15"/>
      <c r="J355" s="15"/>
      <c r="K355" s="15"/>
      <c r="L355" s="15"/>
      <c r="M355" s="15"/>
      <c r="O355" s="15"/>
      <c r="U355" s="95"/>
      <c r="V355" s="118"/>
    </row>
    <row r="356" spans="1:22" ht="15.75" customHeight="1">
      <c r="A356" s="15"/>
      <c r="B356" s="15"/>
      <c r="C356" s="15"/>
      <c r="D356" s="15"/>
      <c r="E356" s="15"/>
      <c r="F356" s="15"/>
      <c r="G356" s="116"/>
      <c r="H356" s="103"/>
      <c r="I356" s="15"/>
      <c r="J356" s="15"/>
      <c r="K356" s="15"/>
      <c r="L356" s="15"/>
      <c r="M356" s="15"/>
      <c r="O356" s="15"/>
      <c r="U356" s="95"/>
      <c r="V356" s="118"/>
    </row>
    <row r="357" spans="1:22" ht="15.75" customHeight="1">
      <c r="A357" s="15"/>
      <c r="B357" s="15"/>
      <c r="C357" s="15"/>
      <c r="D357" s="15"/>
      <c r="E357" s="15"/>
      <c r="F357" s="15"/>
      <c r="G357" s="116"/>
      <c r="H357" s="103"/>
      <c r="I357" s="15"/>
      <c r="J357" s="15"/>
      <c r="K357" s="15"/>
      <c r="L357" s="15"/>
      <c r="M357" s="15"/>
      <c r="O357" s="15"/>
      <c r="U357" s="95"/>
      <c r="V357" s="118"/>
    </row>
    <row r="358" spans="1:22" ht="15.75" customHeight="1">
      <c r="A358" s="15"/>
      <c r="B358" s="15"/>
      <c r="C358" s="15"/>
      <c r="D358" s="15"/>
      <c r="E358" s="15"/>
      <c r="F358" s="15"/>
      <c r="G358" s="116"/>
      <c r="H358" s="103"/>
      <c r="I358" s="15"/>
      <c r="J358" s="15"/>
      <c r="K358" s="15"/>
      <c r="L358" s="15"/>
      <c r="M358" s="15"/>
      <c r="O358" s="15"/>
      <c r="U358" s="95"/>
      <c r="V358" s="118"/>
    </row>
    <row r="359" spans="1:22" ht="15.75" customHeight="1">
      <c r="A359" s="15"/>
      <c r="B359" s="15"/>
      <c r="C359" s="15"/>
      <c r="D359" s="15"/>
      <c r="E359" s="15"/>
      <c r="F359" s="15"/>
      <c r="G359" s="116"/>
      <c r="H359" s="103"/>
      <c r="I359" s="15"/>
      <c r="J359" s="15"/>
      <c r="K359" s="15"/>
      <c r="L359" s="15"/>
      <c r="M359" s="15"/>
      <c r="O359" s="15"/>
      <c r="U359" s="95"/>
      <c r="V359" s="118"/>
    </row>
    <row r="360" spans="1:22" ht="15.75" customHeight="1">
      <c r="A360" s="15"/>
      <c r="B360" s="15"/>
      <c r="C360" s="15"/>
      <c r="D360" s="15"/>
      <c r="E360" s="15"/>
      <c r="F360" s="15"/>
      <c r="G360" s="116"/>
      <c r="H360" s="103"/>
      <c r="I360" s="15"/>
      <c r="J360" s="15"/>
      <c r="K360" s="15"/>
      <c r="L360" s="15"/>
      <c r="M360" s="15"/>
      <c r="O360" s="15"/>
      <c r="U360" s="95"/>
      <c r="V360" s="118"/>
    </row>
    <row r="361" spans="1:22" ht="15.75" customHeight="1">
      <c r="A361" s="15"/>
      <c r="B361" s="15"/>
      <c r="C361" s="15"/>
      <c r="D361" s="15"/>
      <c r="E361" s="15"/>
      <c r="F361" s="15"/>
      <c r="G361" s="116"/>
      <c r="H361" s="103"/>
      <c r="I361" s="15"/>
      <c r="J361" s="15"/>
      <c r="K361" s="15"/>
      <c r="L361" s="15"/>
      <c r="M361" s="15"/>
      <c r="O361" s="15"/>
      <c r="U361" s="95"/>
      <c r="V361" s="118"/>
    </row>
    <row r="362" spans="1:22" ht="15.75" customHeight="1">
      <c r="A362" s="15"/>
      <c r="B362" s="15"/>
      <c r="C362" s="15"/>
      <c r="D362" s="15"/>
      <c r="E362" s="15"/>
      <c r="F362" s="15"/>
      <c r="G362" s="116"/>
      <c r="H362" s="103"/>
      <c r="I362" s="15"/>
      <c r="J362" s="15"/>
      <c r="K362" s="15"/>
      <c r="L362" s="15"/>
      <c r="M362" s="15"/>
      <c r="O362" s="15"/>
      <c r="U362" s="95"/>
      <c r="V362" s="118"/>
    </row>
    <row r="363" spans="1:22" ht="15.75" customHeight="1">
      <c r="A363" s="15"/>
      <c r="B363" s="15"/>
      <c r="C363" s="15"/>
      <c r="D363" s="15"/>
      <c r="E363" s="15"/>
      <c r="F363" s="15"/>
      <c r="G363" s="116"/>
      <c r="H363" s="103"/>
      <c r="I363" s="15"/>
      <c r="J363" s="15"/>
      <c r="K363" s="15"/>
      <c r="L363" s="15"/>
      <c r="M363" s="15"/>
      <c r="O363" s="15"/>
      <c r="U363" s="95"/>
      <c r="V363" s="118"/>
    </row>
    <row r="364" spans="1:22" ht="15.75" customHeight="1">
      <c r="A364" s="15"/>
      <c r="B364" s="15"/>
      <c r="C364" s="15"/>
      <c r="D364" s="15"/>
      <c r="E364" s="15"/>
      <c r="F364" s="15"/>
      <c r="G364" s="116"/>
      <c r="H364" s="103"/>
      <c r="I364" s="15"/>
      <c r="J364" s="15"/>
      <c r="K364" s="15"/>
      <c r="L364" s="15"/>
      <c r="M364" s="15"/>
      <c r="O364" s="15"/>
      <c r="U364" s="95"/>
      <c r="V364" s="118"/>
    </row>
    <row r="365" spans="1:22" ht="15.75" customHeight="1">
      <c r="A365" s="15"/>
      <c r="B365" s="15"/>
      <c r="C365" s="15"/>
      <c r="D365" s="15"/>
      <c r="E365" s="15"/>
      <c r="F365" s="15"/>
      <c r="G365" s="116"/>
      <c r="H365" s="103"/>
      <c r="I365" s="15"/>
      <c r="J365" s="15"/>
      <c r="K365" s="15"/>
      <c r="L365" s="15"/>
      <c r="M365" s="15"/>
      <c r="O365" s="15"/>
      <c r="U365" s="95"/>
      <c r="V365" s="118"/>
    </row>
    <row r="366" spans="1:22" ht="15.75" customHeight="1">
      <c r="A366" s="15"/>
      <c r="B366" s="15"/>
      <c r="C366" s="15"/>
      <c r="D366" s="15"/>
      <c r="E366" s="15"/>
      <c r="F366" s="15"/>
      <c r="G366" s="116"/>
      <c r="H366" s="103"/>
      <c r="I366" s="15"/>
      <c r="J366" s="15"/>
      <c r="K366" s="15"/>
      <c r="L366" s="15"/>
      <c r="M366" s="15"/>
      <c r="O366" s="15"/>
      <c r="U366" s="95"/>
      <c r="V366" s="118"/>
    </row>
    <row r="367" spans="1:22" ht="15.75" customHeight="1">
      <c r="A367" s="15"/>
      <c r="B367" s="15"/>
      <c r="C367" s="15"/>
      <c r="D367" s="15"/>
      <c r="E367" s="15"/>
      <c r="F367" s="15"/>
      <c r="G367" s="116"/>
      <c r="H367" s="103"/>
      <c r="I367" s="15"/>
      <c r="J367" s="15"/>
      <c r="K367" s="15"/>
      <c r="L367" s="15"/>
      <c r="M367" s="15"/>
      <c r="O367" s="15"/>
      <c r="U367" s="95"/>
      <c r="V367" s="118"/>
    </row>
    <row r="368" spans="1:22" ht="15.75" customHeight="1">
      <c r="A368" s="15"/>
      <c r="B368" s="15"/>
      <c r="C368" s="15"/>
      <c r="D368" s="15"/>
      <c r="E368" s="15"/>
      <c r="F368" s="15"/>
      <c r="G368" s="116"/>
      <c r="H368" s="103"/>
      <c r="I368" s="15"/>
      <c r="J368" s="15"/>
      <c r="K368" s="15"/>
      <c r="L368" s="15"/>
      <c r="M368" s="15"/>
      <c r="O368" s="15"/>
      <c r="U368" s="95"/>
      <c r="V368" s="118"/>
    </row>
    <row r="369" spans="1:22" ht="15.75" customHeight="1">
      <c r="A369" s="15"/>
      <c r="B369" s="15"/>
      <c r="C369" s="15"/>
      <c r="D369" s="15"/>
      <c r="E369" s="15"/>
      <c r="F369" s="15"/>
      <c r="G369" s="116"/>
      <c r="H369" s="103"/>
      <c r="I369" s="15"/>
      <c r="J369" s="15"/>
      <c r="K369" s="15"/>
      <c r="L369" s="15"/>
      <c r="M369" s="15"/>
      <c r="O369" s="15"/>
      <c r="U369" s="95"/>
      <c r="V369" s="118"/>
    </row>
    <row r="370" spans="1:22" ht="15.75" customHeight="1">
      <c r="A370" s="15"/>
      <c r="B370" s="15"/>
      <c r="C370" s="15"/>
      <c r="D370" s="15"/>
      <c r="E370" s="15"/>
      <c r="F370" s="15"/>
      <c r="G370" s="116"/>
      <c r="H370" s="103"/>
      <c r="I370" s="15"/>
      <c r="J370" s="15"/>
      <c r="K370" s="15"/>
      <c r="L370" s="15"/>
      <c r="M370" s="15"/>
      <c r="O370" s="15"/>
      <c r="U370" s="95"/>
      <c r="V370" s="118"/>
    </row>
    <row r="371" spans="1:22" ht="15.75" customHeight="1">
      <c r="A371" s="15"/>
      <c r="B371" s="15"/>
      <c r="C371" s="15"/>
      <c r="D371" s="15"/>
      <c r="E371" s="15"/>
      <c r="F371" s="15"/>
      <c r="G371" s="116"/>
      <c r="H371" s="103"/>
      <c r="I371" s="15"/>
      <c r="J371" s="15"/>
      <c r="K371" s="15"/>
      <c r="L371" s="15"/>
      <c r="M371" s="15"/>
      <c r="O371" s="15"/>
      <c r="U371" s="95"/>
      <c r="V371" s="118"/>
    </row>
    <row r="372" spans="1:22" ht="15.75" customHeight="1">
      <c r="A372" s="15"/>
      <c r="B372" s="15"/>
      <c r="C372" s="15"/>
      <c r="D372" s="15"/>
      <c r="E372" s="15"/>
      <c r="F372" s="15"/>
      <c r="G372" s="116"/>
      <c r="H372" s="103"/>
      <c r="I372" s="15"/>
      <c r="J372" s="15"/>
      <c r="K372" s="15"/>
      <c r="L372" s="15"/>
      <c r="M372" s="15"/>
      <c r="O372" s="15"/>
      <c r="U372" s="95"/>
      <c r="V372" s="118"/>
    </row>
    <row r="373" spans="1:22" ht="15.75" customHeight="1">
      <c r="A373" s="15"/>
      <c r="B373" s="15"/>
      <c r="C373" s="15"/>
      <c r="D373" s="15"/>
      <c r="E373" s="15"/>
      <c r="F373" s="15"/>
      <c r="G373" s="116"/>
      <c r="H373" s="103"/>
      <c r="I373" s="15"/>
      <c r="J373" s="15"/>
      <c r="K373" s="15"/>
      <c r="L373" s="15"/>
      <c r="M373" s="15"/>
      <c r="O373" s="15"/>
      <c r="U373" s="95"/>
      <c r="V373" s="118"/>
    </row>
    <row r="374" spans="1:22" ht="15.75" customHeight="1">
      <c r="A374" s="15"/>
      <c r="B374" s="15"/>
      <c r="C374" s="15"/>
      <c r="D374" s="15"/>
      <c r="E374" s="15"/>
      <c r="F374" s="15"/>
      <c r="G374" s="116"/>
      <c r="H374" s="103"/>
      <c r="I374" s="15"/>
      <c r="J374" s="15"/>
      <c r="K374" s="15"/>
      <c r="L374" s="15"/>
      <c r="M374" s="15"/>
      <c r="O374" s="15"/>
      <c r="U374" s="95"/>
      <c r="V374" s="118"/>
    </row>
    <row r="375" spans="1:22" ht="15.75" customHeight="1">
      <c r="A375" s="15"/>
      <c r="B375" s="15"/>
      <c r="C375" s="15"/>
      <c r="D375" s="15"/>
      <c r="E375" s="15"/>
      <c r="F375" s="15"/>
      <c r="G375" s="116"/>
      <c r="H375" s="103"/>
      <c r="I375" s="15"/>
      <c r="J375" s="15"/>
      <c r="K375" s="15"/>
      <c r="L375" s="15"/>
      <c r="M375" s="15"/>
      <c r="O375" s="15"/>
      <c r="U375" s="95"/>
      <c r="V375" s="118"/>
    </row>
    <row r="376" spans="1:22" ht="15.75" customHeight="1">
      <c r="A376" s="15"/>
      <c r="B376" s="15"/>
      <c r="C376" s="15"/>
      <c r="D376" s="15"/>
      <c r="E376" s="15"/>
      <c r="F376" s="15"/>
      <c r="G376" s="116"/>
      <c r="H376" s="103"/>
      <c r="I376" s="15"/>
      <c r="J376" s="15"/>
      <c r="K376" s="15"/>
      <c r="L376" s="15"/>
      <c r="M376" s="15"/>
      <c r="O376" s="15"/>
      <c r="U376" s="95"/>
      <c r="V376" s="118"/>
    </row>
    <row r="377" spans="1:22" ht="15.75" customHeight="1">
      <c r="A377" s="15"/>
      <c r="B377" s="15"/>
      <c r="C377" s="15"/>
      <c r="D377" s="15"/>
      <c r="E377" s="15"/>
      <c r="F377" s="15"/>
      <c r="G377" s="116"/>
      <c r="H377" s="103"/>
      <c r="I377" s="15"/>
      <c r="J377" s="15"/>
      <c r="K377" s="15"/>
      <c r="L377" s="15"/>
      <c r="M377" s="15"/>
      <c r="O377" s="15"/>
      <c r="U377" s="95"/>
      <c r="V377" s="118"/>
    </row>
    <row r="378" spans="1:22" ht="15.75" customHeight="1">
      <c r="A378" s="15"/>
      <c r="B378" s="15"/>
      <c r="C378" s="15"/>
      <c r="D378" s="15"/>
      <c r="E378" s="15"/>
      <c r="F378" s="15"/>
      <c r="G378" s="116"/>
      <c r="H378" s="103"/>
      <c r="I378" s="15"/>
      <c r="J378" s="15"/>
      <c r="K378" s="15"/>
      <c r="L378" s="15"/>
      <c r="M378" s="15"/>
      <c r="O378" s="15"/>
      <c r="U378" s="95"/>
      <c r="V378" s="118"/>
    </row>
    <row r="379" spans="1:22" ht="15.75" customHeight="1">
      <c r="A379" s="15"/>
      <c r="B379" s="15"/>
      <c r="C379" s="15"/>
      <c r="D379" s="15"/>
      <c r="E379" s="15"/>
      <c r="F379" s="15"/>
      <c r="G379" s="116"/>
      <c r="H379" s="103"/>
      <c r="I379" s="15"/>
      <c r="J379" s="15"/>
      <c r="K379" s="15"/>
      <c r="L379" s="15"/>
      <c r="M379" s="15"/>
      <c r="O379" s="15"/>
      <c r="U379" s="95"/>
      <c r="V379" s="118"/>
    </row>
    <row r="380" spans="1:22" ht="15.75" customHeight="1">
      <c r="A380" s="15"/>
      <c r="B380" s="15"/>
      <c r="C380" s="15"/>
      <c r="D380" s="15"/>
      <c r="E380" s="15"/>
      <c r="F380" s="15"/>
      <c r="G380" s="116"/>
      <c r="H380" s="103"/>
      <c r="I380" s="15"/>
      <c r="J380" s="15"/>
      <c r="K380" s="15"/>
      <c r="L380" s="15"/>
      <c r="M380" s="15"/>
      <c r="O380" s="15"/>
      <c r="U380" s="95"/>
      <c r="V380" s="118"/>
    </row>
    <row r="381" spans="1:22" ht="15.75" customHeight="1">
      <c r="A381" s="15"/>
      <c r="B381" s="15"/>
      <c r="C381" s="15"/>
      <c r="D381" s="15"/>
      <c r="E381" s="15"/>
      <c r="F381" s="15"/>
      <c r="G381" s="116"/>
      <c r="H381" s="103"/>
      <c r="I381" s="15"/>
      <c r="J381" s="15"/>
      <c r="K381" s="15"/>
      <c r="L381" s="15"/>
      <c r="M381" s="15"/>
      <c r="O381" s="15"/>
      <c r="U381" s="95"/>
      <c r="V381" s="118"/>
    </row>
    <row r="382" spans="1:22" ht="15.75" customHeight="1">
      <c r="A382" s="15"/>
      <c r="B382" s="15"/>
      <c r="C382" s="15"/>
      <c r="D382" s="15"/>
      <c r="E382" s="15"/>
      <c r="F382" s="15"/>
      <c r="G382" s="116"/>
      <c r="H382" s="103"/>
      <c r="I382" s="15"/>
      <c r="J382" s="15"/>
      <c r="K382" s="15"/>
      <c r="L382" s="15"/>
      <c r="M382" s="15"/>
      <c r="O382" s="15"/>
      <c r="U382" s="95"/>
      <c r="V382" s="118"/>
    </row>
    <row r="383" spans="1:22" ht="15.75" customHeight="1">
      <c r="A383" s="15"/>
      <c r="B383" s="15"/>
      <c r="C383" s="15"/>
      <c r="D383" s="15"/>
      <c r="E383" s="15"/>
      <c r="F383" s="15"/>
      <c r="G383" s="116"/>
      <c r="H383" s="103"/>
      <c r="I383" s="15"/>
      <c r="J383" s="15"/>
      <c r="K383" s="15"/>
      <c r="L383" s="15"/>
      <c r="M383" s="15"/>
      <c r="O383" s="15"/>
      <c r="U383" s="95"/>
      <c r="V383" s="118"/>
    </row>
    <row r="384" spans="1:22" ht="15.75" customHeight="1">
      <c r="A384" s="15"/>
      <c r="B384" s="15"/>
      <c r="C384" s="15"/>
      <c r="D384" s="15"/>
      <c r="E384" s="15"/>
      <c r="F384" s="15"/>
      <c r="G384" s="116"/>
      <c r="H384" s="103"/>
      <c r="I384" s="15"/>
      <c r="J384" s="15"/>
      <c r="K384" s="15"/>
      <c r="L384" s="15"/>
      <c r="M384" s="15"/>
      <c r="O384" s="15"/>
      <c r="U384" s="95"/>
      <c r="V384" s="118"/>
    </row>
    <row r="385" spans="1:22" ht="15.75" customHeight="1">
      <c r="A385" s="15"/>
      <c r="B385" s="15"/>
      <c r="C385" s="15"/>
      <c r="D385" s="15"/>
      <c r="E385" s="15"/>
      <c r="F385" s="15"/>
      <c r="G385" s="116"/>
      <c r="H385" s="103"/>
      <c r="I385" s="15"/>
      <c r="J385" s="15"/>
      <c r="K385" s="15"/>
      <c r="L385" s="15"/>
      <c r="M385" s="15"/>
      <c r="O385" s="15"/>
      <c r="U385" s="95"/>
      <c r="V385" s="118"/>
    </row>
    <row r="386" spans="1:22" ht="15.75" customHeight="1">
      <c r="A386" s="15"/>
      <c r="B386" s="15"/>
      <c r="C386" s="15"/>
      <c r="D386" s="15"/>
      <c r="E386" s="15"/>
      <c r="F386" s="15"/>
      <c r="G386" s="116"/>
      <c r="H386" s="103"/>
      <c r="I386" s="15"/>
      <c r="J386" s="15"/>
      <c r="K386" s="15"/>
      <c r="L386" s="15"/>
      <c r="M386" s="15"/>
      <c r="O386" s="15"/>
      <c r="U386" s="95"/>
      <c r="V386" s="118"/>
    </row>
    <row r="387" spans="1:22" ht="15.75" customHeight="1">
      <c r="A387" s="15"/>
      <c r="B387" s="15"/>
      <c r="C387" s="15"/>
      <c r="D387" s="15"/>
      <c r="E387" s="15"/>
      <c r="F387" s="15"/>
      <c r="G387" s="116"/>
      <c r="H387" s="103"/>
      <c r="I387" s="15"/>
      <c r="J387" s="15"/>
      <c r="K387" s="15"/>
      <c r="L387" s="15"/>
      <c r="M387" s="15"/>
      <c r="O387" s="15"/>
      <c r="U387" s="95"/>
      <c r="V387" s="118"/>
    </row>
    <row r="388" spans="1:22" ht="15.75" customHeight="1">
      <c r="A388" s="15"/>
      <c r="B388" s="15"/>
      <c r="C388" s="15"/>
      <c r="D388" s="15"/>
      <c r="E388" s="15"/>
      <c r="F388" s="15"/>
      <c r="G388" s="116"/>
      <c r="H388" s="103"/>
      <c r="I388" s="15"/>
      <c r="J388" s="15"/>
      <c r="K388" s="15"/>
      <c r="L388" s="15"/>
      <c r="M388" s="15"/>
      <c r="O388" s="15"/>
      <c r="U388" s="95"/>
      <c r="V388" s="118"/>
    </row>
    <row r="389" spans="1:22" ht="15.75" customHeight="1">
      <c r="A389" s="15"/>
      <c r="B389" s="15"/>
      <c r="C389" s="15"/>
      <c r="D389" s="15"/>
      <c r="E389" s="15"/>
      <c r="F389" s="15"/>
      <c r="G389" s="116"/>
      <c r="H389" s="103"/>
      <c r="I389" s="15"/>
      <c r="J389" s="15"/>
      <c r="K389" s="15"/>
      <c r="L389" s="15"/>
      <c r="M389" s="15"/>
      <c r="O389" s="15"/>
      <c r="U389" s="95"/>
      <c r="V389" s="118"/>
    </row>
    <row r="390" spans="1:22" ht="15.75" customHeight="1">
      <c r="A390" s="15"/>
      <c r="B390" s="15"/>
      <c r="C390" s="15"/>
      <c r="D390" s="15"/>
      <c r="E390" s="15"/>
      <c r="F390" s="15"/>
      <c r="G390" s="116"/>
      <c r="H390" s="103"/>
      <c r="I390" s="15"/>
      <c r="J390" s="15"/>
      <c r="K390" s="15"/>
      <c r="L390" s="15"/>
      <c r="M390" s="15"/>
      <c r="O390" s="15"/>
      <c r="U390" s="95"/>
      <c r="V390" s="118"/>
    </row>
    <row r="391" spans="1:22" ht="15.75" customHeight="1">
      <c r="A391" s="15"/>
      <c r="B391" s="15"/>
      <c r="C391" s="15"/>
      <c r="D391" s="15"/>
      <c r="E391" s="15"/>
      <c r="F391" s="15"/>
      <c r="G391" s="116"/>
      <c r="H391" s="103"/>
      <c r="I391" s="15"/>
      <c r="J391" s="15"/>
      <c r="K391" s="15"/>
      <c r="L391" s="15"/>
      <c r="M391" s="15"/>
      <c r="O391" s="15"/>
      <c r="U391" s="95"/>
      <c r="V391" s="118"/>
    </row>
    <row r="392" spans="1:22" ht="15.75" customHeight="1">
      <c r="A392" s="15"/>
      <c r="B392" s="15"/>
      <c r="C392" s="15"/>
      <c r="D392" s="15"/>
      <c r="E392" s="15"/>
      <c r="F392" s="15"/>
      <c r="G392" s="116"/>
      <c r="H392" s="103"/>
      <c r="I392" s="15"/>
      <c r="J392" s="15"/>
      <c r="K392" s="15"/>
      <c r="L392" s="15"/>
      <c r="M392" s="15"/>
      <c r="O392" s="15"/>
      <c r="U392" s="95"/>
      <c r="V392" s="118"/>
    </row>
    <row r="393" spans="1:22" ht="15.75" customHeight="1">
      <c r="A393" s="15"/>
      <c r="B393" s="15"/>
      <c r="C393" s="15"/>
      <c r="D393" s="15"/>
      <c r="E393" s="15"/>
      <c r="F393" s="15"/>
      <c r="G393" s="116"/>
      <c r="H393" s="103"/>
      <c r="I393" s="15"/>
      <c r="J393" s="15"/>
      <c r="K393" s="15"/>
      <c r="L393" s="15"/>
      <c r="M393" s="15"/>
      <c r="O393" s="15"/>
      <c r="U393" s="95"/>
      <c r="V393" s="118"/>
    </row>
    <row r="394" spans="1:22" ht="15.75" customHeight="1">
      <c r="A394" s="15"/>
      <c r="B394" s="15"/>
      <c r="C394" s="15"/>
      <c r="D394" s="15"/>
      <c r="E394" s="15"/>
      <c r="F394" s="15"/>
      <c r="G394" s="116"/>
      <c r="H394" s="103"/>
      <c r="I394" s="15"/>
      <c r="J394" s="15"/>
      <c r="K394" s="15"/>
      <c r="L394" s="15"/>
      <c r="M394" s="15"/>
      <c r="O394" s="15"/>
      <c r="U394" s="95"/>
      <c r="V394" s="118"/>
    </row>
    <row r="395" spans="1:22" ht="15.75" customHeight="1">
      <c r="A395" s="15"/>
      <c r="B395" s="15"/>
      <c r="C395" s="15"/>
      <c r="D395" s="15"/>
      <c r="E395" s="15"/>
      <c r="F395" s="15"/>
      <c r="G395" s="116"/>
      <c r="H395" s="103"/>
      <c r="I395" s="15"/>
      <c r="J395" s="15"/>
      <c r="K395" s="15"/>
      <c r="L395" s="15"/>
      <c r="M395" s="15"/>
      <c r="O395" s="15"/>
      <c r="U395" s="95"/>
      <c r="V395" s="118"/>
    </row>
    <row r="396" spans="1:22" ht="15.75" customHeight="1">
      <c r="A396" s="15"/>
      <c r="B396" s="15"/>
      <c r="C396" s="15"/>
      <c r="D396" s="15"/>
      <c r="E396" s="15"/>
      <c r="F396" s="15"/>
      <c r="G396" s="116"/>
      <c r="H396" s="103"/>
      <c r="I396" s="15"/>
      <c r="J396" s="15"/>
      <c r="K396" s="15"/>
      <c r="L396" s="15"/>
      <c r="M396" s="15"/>
      <c r="O396" s="15"/>
      <c r="U396" s="95"/>
      <c r="V396" s="118"/>
    </row>
    <row r="397" spans="1:22" ht="15.75" customHeight="1">
      <c r="A397" s="15"/>
      <c r="B397" s="15"/>
      <c r="C397" s="15"/>
      <c r="D397" s="15"/>
      <c r="E397" s="15"/>
      <c r="F397" s="15"/>
      <c r="G397" s="116"/>
      <c r="H397" s="103"/>
      <c r="I397" s="15"/>
      <c r="J397" s="15"/>
      <c r="K397" s="15"/>
      <c r="L397" s="15"/>
      <c r="M397" s="15"/>
      <c r="O397" s="15"/>
      <c r="U397" s="95"/>
      <c r="V397" s="118"/>
    </row>
    <row r="398" spans="1:22" ht="15.75" customHeight="1">
      <c r="A398" s="15"/>
      <c r="B398" s="15"/>
      <c r="C398" s="15"/>
      <c r="D398" s="15"/>
      <c r="E398" s="15"/>
      <c r="F398" s="15"/>
      <c r="G398" s="116"/>
      <c r="H398" s="103"/>
      <c r="I398" s="15"/>
      <c r="J398" s="15"/>
      <c r="K398" s="15"/>
      <c r="L398" s="15"/>
      <c r="M398" s="15"/>
      <c r="O398" s="15"/>
      <c r="U398" s="95"/>
      <c r="V398" s="118"/>
    </row>
    <row r="399" spans="1:22" ht="15.75" customHeight="1">
      <c r="A399" s="15"/>
      <c r="B399" s="15"/>
      <c r="C399" s="15"/>
      <c r="D399" s="15"/>
      <c r="E399" s="15"/>
      <c r="F399" s="15"/>
      <c r="G399" s="116"/>
      <c r="H399" s="103"/>
      <c r="I399" s="15"/>
      <c r="J399" s="15"/>
      <c r="K399" s="15"/>
      <c r="L399" s="15"/>
      <c r="M399" s="15"/>
      <c r="O399" s="15"/>
      <c r="U399" s="95"/>
      <c r="V399" s="118"/>
    </row>
    <row r="400" spans="1:22" ht="15.75" customHeight="1">
      <c r="A400" s="15"/>
      <c r="B400" s="15"/>
      <c r="C400" s="15"/>
      <c r="D400" s="15"/>
      <c r="E400" s="15"/>
      <c r="F400" s="15"/>
      <c r="G400" s="116"/>
      <c r="H400" s="103"/>
      <c r="I400" s="15"/>
      <c r="J400" s="15"/>
      <c r="K400" s="15"/>
      <c r="L400" s="15"/>
      <c r="M400" s="15"/>
      <c r="O400" s="15"/>
      <c r="U400" s="95"/>
      <c r="V400" s="118"/>
    </row>
    <row r="401" spans="1:22" ht="15.75" customHeight="1">
      <c r="A401" s="15"/>
      <c r="B401" s="15"/>
      <c r="C401" s="15"/>
      <c r="D401" s="15"/>
      <c r="E401" s="15"/>
      <c r="F401" s="15"/>
      <c r="G401" s="116"/>
      <c r="H401" s="103"/>
      <c r="I401" s="15"/>
      <c r="J401" s="15"/>
      <c r="K401" s="15"/>
      <c r="L401" s="15"/>
      <c r="M401" s="15"/>
      <c r="O401" s="15"/>
      <c r="U401" s="95"/>
      <c r="V401" s="118"/>
    </row>
    <row r="402" spans="1:22" ht="15.75" customHeight="1">
      <c r="A402" s="15"/>
      <c r="B402" s="15"/>
      <c r="C402" s="15"/>
      <c r="D402" s="15"/>
      <c r="E402" s="15"/>
      <c r="F402" s="15"/>
      <c r="G402" s="116"/>
      <c r="H402" s="103"/>
      <c r="I402" s="15"/>
      <c r="J402" s="15"/>
      <c r="K402" s="15"/>
      <c r="L402" s="15"/>
      <c r="M402" s="15"/>
      <c r="O402" s="15"/>
      <c r="U402" s="95"/>
      <c r="V402" s="118"/>
    </row>
    <row r="403" spans="1:22" ht="15.75" customHeight="1">
      <c r="A403" s="15"/>
      <c r="B403" s="15"/>
      <c r="C403" s="15"/>
      <c r="D403" s="15"/>
      <c r="E403" s="15"/>
      <c r="F403" s="15"/>
      <c r="G403" s="116"/>
      <c r="H403" s="103"/>
      <c r="I403" s="15"/>
      <c r="J403" s="15"/>
      <c r="K403" s="15"/>
      <c r="L403" s="15"/>
      <c r="M403" s="15"/>
      <c r="O403" s="15"/>
      <c r="U403" s="95"/>
      <c r="V403" s="118"/>
    </row>
    <row r="404" spans="1:22" ht="15.75" customHeight="1">
      <c r="A404" s="15"/>
      <c r="B404" s="15"/>
      <c r="C404" s="15"/>
      <c r="D404" s="15"/>
      <c r="E404" s="15"/>
      <c r="F404" s="15"/>
      <c r="G404" s="116"/>
      <c r="H404" s="103"/>
      <c r="I404" s="15"/>
      <c r="J404" s="15"/>
      <c r="K404" s="15"/>
      <c r="L404" s="15"/>
      <c r="M404" s="15"/>
      <c r="O404" s="15"/>
      <c r="U404" s="95"/>
      <c r="V404" s="118"/>
    </row>
    <row r="405" spans="1:22" ht="15.75" customHeight="1">
      <c r="A405" s="15"/>
      <c r="B405" s="15"/>
      <c r="C405" s="15"/>
      <c r="D405" s="15"/>
      <c r="E405" s="15"/>
      <c r="F405" s="15"/>
      <c r="G405" s="116"/>
      <c r="H405" s="103"/>
      <c r="I405" s="15"/>
      <c r="J405" s="15"/>
      <c r="K405" s="15"/>
      <c r="L405" s="15"/>
      <c r="M405" s="15"/>
      <c r="O405" s="15"/>
      <c r="U405" s="95"/>
      <c r="V405" s="118"/>
    </row>
    <row r="406" spans="1:22" ht="15.75" customHeight="1">
      <c r="A406" s="15"/>
      <c r="B406" s="15"/>
      <c r="C406" s="15"/>
      <c r="D406" s="15"/>
      <c r="E406" s="15"/>
      <c r="F406" s="15"/>
      <c r="G406" s="116"/>
      <c r="H406" s="103"/>
      <c r="I406" s="15"/>
      <c r="J406" s="15"/>
      <c r="K406" s="15"/>
      <c r="L406" s="15"/>
      <c r="M406" s="15"/>
      <c r="O406" s="15"/>
      <c r="U406" s="95"/>
      <c r="V406" s="118"/>
    </row>
    <row r="407" spans="1:22" ht="15.75" customHeight="1">
      <c r="A407" s="15"/>
      <c r="B407" s="15"/>
      <c r="C407" s="15"/>
      <c r="D407" s="15"/>
      <c r="E407" s="15"/>
      <c r="F407" s="15"/>
      <c r="G407" s="116"/>
      <c r="H407" s="103"/>
      <c r="I407" s="15"/>
      <c r="J407" s="15"/>
      <c r="K407" s="15"/>
      <c r="L407" s="15"/>
      <c r="M407" s="15"/>
      <c r="O407" s="15"/>
      <c r="U407" s="95"/>
      <c r="V407" s="118"/>
    </row>
    <row r="408" spans="1:22" ht="15.75" customHeight="1">
      <c r="A408" s="15"/>
      <c r="B408" s="15"/>
      <c r="C408" s="15"/>
      <c r="D408" s="15"/>
      <c r="E408" s="15"/>
      <c r="F408" s="15"/>
      <c r="G408" s="116"/>
      <c r="H408" s="103"/>
      <c r="I408" s="15"/>
      <c r="J408" s="15"/>
      <c r="K408" s="15"/>
      <c r="L408" s="15"/>
      <c r="M408" s="15"/>
      <c r="O408" s="15"/>
      <c r="U408" s="95"/>
      <c r="V408" s="118"/>
    </row>
    <row r="409" spans="1:22" ht="15.75" customHeight="1">
      <c r="A409" s="15"/>
      <c r="B409" s="15"/>
      <c r="C409" s="15"/>
      <c r="D409" s="15"/>
      <c r="E409" s="15"/>
      <c r="F409" s="15"/>
      <c r="G409" s="116"/>
      <c r="H409" s="103"/>
      <c r="I409" s="15"/>
      <c r="J409" s="15"/>
      <c r="K409" s="15"/>
      <c r="L409" s="15"/>
      <c r="M409" s="15"/>
      <c r="O409" s="15"/>
      <c r="U409" s="95"/>
      <c r="V409" s="118"/>
    </row>
    <row r="410" spans="1:22" ht="15.75" customHeight="1">
      <c r="A410" s="15"/>
      <c r="B410" s="15"/>
      <c r="C410" s="15"/>
      <c r="D410" s="15"/>
      <c r="E410" s="15"/>
      <c r="F410" s="15"/>
      <c r="G410" s="116"/>
      <c r="H410" s="103"/>
      <c r="I410" s="15"/>
      <c r="J410" s="15"/>
      <c r="K410" s="15"/>
      <c r="L410" s="15"/>
      <c r="M410" s="15"/>
      <c r="O410" s="15"/>
      <c r="U410" s="95"/>
      <c r="V410" s="118"/>
    </row>
    <row r="411" spans="1:22" ht="15.75" customHeight="1">
      <c r="A411" s="15"/>
      <c r="B411" s="15"/>
      <c r="C411" s="15"/>
      <c r="D411" s="15"/>
      <c r="E411" s="15"/>
      <c r="F411" s="15"/>
      <c r="G411" s="116"/>
      <c r="H411" s="103"/>
      <c r="I411" s="15"/>
      <c r="J411" s="15"/>
      <c r="K411" s="15"/>
      <c r="L411" s="15"/>
      <c r="M411" s="15"/>
      <c r="O411" s="15"/>
      <c r="U411" s="95"/>
      <c r="V411" s="118"/>
    </row>
    <row r="412" spans="1:22" ht="15.75" customHeight="1">
      <c r="A412" s="15"/>
      <c r="B412" s="15"/>
      <c r="C412" s="15"/>
      <c r="D412" s="15"/>
      <c r="E412" s="15"/>
      <c r="F412" s="15"/>
      <c r="G412" s="116"/>
      <c r="H412" s="103"/>
      <c r="I412" s="15"/>
      <c r="J412" s="15"/>
      <c r="K412" s="15"/>
      <c r="L412" s="15"/>
      <c r="M412" s="15"/>
      <c r="O412" s="15"/>
      <c r="U412" s="95"/>
      <c r="V412" s="118"/>
    </row>
    <row r="413" spans="1:22" ht="15.75" customHeight="1">
      <c r="A413" s="15"/>
      <c r="B413" s="15"/>
      <c r="C413" s="15"/>
      <c r="D413" s="15"/>
      <c r="E413" s="15"/>
      <c r="F413" s="15"/>
      <c r="G413" s="116"/>
      <c r="H413" s="103"/>
      <c r="I413" s="15"/>
      <c r="J413" s="15"/>
      <c r="K413" s="15"/>
      <c r="L413" s="15"/>
      <c r="M413" s="15"/>
      <c r="O413" s="15"/>
      <c r="U413" s="95"/>
      <c r="V413" s="118"/>
    </row>
    <row r="414" spans="1:22" ht="15.75" customHeight="1">
      <c r="A414" s="15"/>
      <c r="B414" s="15"/>
      <c r="C414" s="15"/>
      <c r="D414" s="15"/>
      <c r="E414" s="15"/>
      <c r="F414" s="15"/>
      <c r="G414" s="116"/>
      <c r="H414" s="103"/>
      <c r="I414" s="15"/>
      <c r="J414" s="15"/>
      <c r="K414" s="15"/>
      <c r="L414" s="15"/>
      <c r="M414" s="15"/>
      <c r="O414" s="15"/>
      <c r="U414" s="95"/>
      <c r="V414" s="118"/>
    </row>
    <row r="415" spans="1:22" ht="15.75" customHeight="1">
      <c r="A415" s="15"/>
      <c r="B415" s="15"/>
      <c r="C415" s="15"/>
      <c r="D415" s="15"/>
      <c r="E415" s="15"/>
      <c r="F415" s="15"/>
      <c r="G415" s="116"/>
      <c r="H415" s="103"/>
      <c r="I415" s="15"/>
      <c r="J415" s="15"/>
      <c r="K415" s="15"/>
      <c r="L415" s="15"/>
      <c r="M415" s="15"/>
      <c r="O415" s="15"/>
      <c r="U415" s="95"/>
      <c r="V415" s="118"/>
    </row>
    <row r="416" spans="1:22" ht="15.75" customHeight="1">
      <c r="A416" s="15"/>
      <c r="B416" s="15"/>
      <c r="C416" s="15"/>
      <c r="D416" s="15"/>
      <c r="E416" s="15"/>
      <c r="F416" s="15"/>
      <c r="G416" s="116"/>
      <c r="H416" s="103"/>
      <c r="I416" s="15"/>
      <c r="J416" s="15"/>
      <c r="K416" s="15"/>
      <c r="L416" s="15"/>
      <c r="M416" s="15"/>
      <c r="O416" s="15"/>
      <c r="U416" s="95"/>
      <c r="V416" s="118"/>
    </row>
    <row r="417" spans="1:22" ht="15.75" customHeight="1">
      <c r="A417" s="15"/>
      <c r="B417" s="15"/>
      <c r="C417" s="15"/>
      <c r="D417" s="15"/>
      <c r="E417" s="15"/>
      <c r="F417" s="15"/>
      <c r="G417" s="116"/>
      <c r="H417" s="103"/>
      <c r="I417" s="15"/>
      <c r="J417" s="15"/>
      <c r="K417" s="15"/>
      <c r="L417" s="15"/>
      <c r="M417" s="15"/>
      <c r="O417" s="15"/>
      <c r="U417" s="95"/>
      <c r="V417" s="118"/>
    </row>
    <row r="418" spans="1:22" ht="15.75" customHeight="1">
      <c r="A418" s="15"/>
      <c r="B418" s="15"/>
      <c r="C418" s="15"/>
      <c r="D418" s="15"/>
      <c r="E418" s="15"/>
      <c r="F418" s="15"/>
      <c r="G418" s="116"/>
      <c r="H418" s="103"/>
      <c r="I418" s="15"/>
      <c r="J418" s="15"/>
      <c r="K418" s="15"/>
      <c r="L418" s="15"/>
      <c r="M418" s="15"/>
      <c r="O418" s="15"/>
      <c r="U418" s="95"/>
      <c r="V418" s="118"/>
    </row>
    <row r="419" spans="1:22" ht="15.75" customHeight="1">
      <c r="A419" s="15"/>
      <c r="B419" s="15"/>
      <c r="C419" s="15"/>
      <c r="D419" s="15"/>
      <c r="E419" s="15"/>
      <c r="F419" s="15"/>
      <c r="G419" s="116"/>
      <c r="H419" s="103"/>
      <c r="I419" s="15"/>
      <c r="J419" s="15"/>
      <c r="K419" s="15"/>
      <c r="L419" s="15"/>
      <c r="M419" s="15"/>
      <c r="O419" s="15"/>
      <c r="U419" s="95"/>
      <c r="V419" s="118"/>
    </row>
    <row r="420" spans="1:22" ht="15.75" customHeight="1">
      <c r="A420" s="15"/>
      <c r="B420" s="15"/>
      <c r="C420" s="15"/>
      <c r="D420" s="15"/>
      <c r="E420" s="15"/>
      <c r="F420" s="15"/>
      <c r="G420" s="116"/>
      <c r="H420" s="103"/>
      <c r="I420" s="15"/>
      <c r="J420" s="15"/>
      <c r="K420" s="15"/>
      <c r="L420" s="15"/>
      <c r="M420" s="15"/>
      <c r="O420" s="15"/>
      <c r="U420" s="95"/>
      <c r="V420" s="118"/>
    </row>
    <row r="421" spans="1:22" ht="15.75" customHeight="1">
      <c r="A421" s="15"/>
      <c r="B421" s="15"/>
      <c r="C421" s="15"/>
      <c r="D421" s="15"/>
      <c r="E421" s="15"/>
      <c r="F421" s="15"/>
      <c r="G421" s="116"/>
      <c r="H421" s="103"/>
      <c r="I421" s="15"/>
      <c r="J421" s="15"/>
      <c r="K421" s="15"/>
      <c r="L421" s="15"/>
      <c r="M421" s="15"/>
      <c r="O421" s="15"/>
      <c r="U421" s="95"/>
      <c r="V421" s="118"/>
    </row>
    <row r="422" spans="1:22" ht="15.75" customHeight="1">
      <c r="A422" s="15"/>
      <c r="B422" s="15"/>
      <c r="C422" s="15"/>
      <c r="D422" s="15"/>
      <c r="E422" s="15"/>
      <c r="F422" s="15"/>
      <c r="G422" s="116"/>
      <c r="H422" s="103"/>
      <c r="I422" s="15"/>
      <c r="J422" s="15"/>
      <c r="K422" s="15"/>
      <c r="L422" s="15"/>
      <c r="M422" s="15"/>
      <c r="O422" s="15"/>
      <c r="U422" s="95"/>
      <c r="V422" s="118"/>
    </row>
    <row r="423" spans="1:22" ht="15.75" customHeight="1">
      <c r="A423" s="15"/>
      <c r="B423" s="15"/>
      <c r="C423" s="15"/>
      <c r="D423" s="15"/>
      <c r="E423" s="15"/>
      <c r="F423" s="15"/>
      <c r="G423" s="116"/>
      <c r="H423" s="103"/>
      <c r="I423" s="15"/>
      <c r="J423" s="15"/>
      <c r="K423" s="15"/>
      <c r="L423" s="15"/>
      <c r="M423" s="15"/>
      <c r="O423" s="15"/>
      <c r="U423" s="95"/>
      <c r="V423" s="118"/>
    </row>
    <row r="424" spans="1:22" ht="15.75" customHeight="1">
      <c r="A424" s="15"/>
      <c r="B424" s="15"/>
      <c r="C424" s="15"/>
      <c r="D424" s="15"/>
      <c r="E424" s="15"/>
      <c r="F424" s="15"/>
      <c r="G424" s="116"/>
      <c r="H424" s="103"/>
      <c r="I424" s="15"/>
      <c r="J424" s="15"/>
      <c r="K424" s="15"/>
      <c r="L424" s="15"/>
      <c r="M424" s="15"/>
      <c r="O424" s="15"/>
      <c r="U424" s="95"/>
      <c r="V424" s="118"/>
    </row>
    <row r="425" spans="1:22" ht="15.75" customHeight="1">
      <c r="A425" s="15"/>
      <c r="B425" s="15"/>
      <c r="C425" s="15"/>
      <c r="D425" s="15"/>
      <c r="E425" s="15"/>
      <c r="F425" s="15"/>
      <c r="G425" s="116"/>
      <c r="H425" s="103"/>
      <c r="I425" s="15"/>
      <c r="J425" s="15"/>
      <c r="K425" s="15"/>
      <c r="L425" s="15"/>
      <c r="M425" s="15"/>
      <c r="O425" s="15"/>
      <c r="U425" s="95"/>
      <c r="V425" s="118"/>
    </row>
    <row r="426" spans="1:22" ht="15.75" customHeight="1">
      <c r="A426" s="15"/>
      <c r="B426" s="15"/>
      <c r="C426" s="15"/>
      <c r="D426" s="15"/>
      <c r="E426" s="15"/>
      <c r="F426" s="15"/>
      <c r="G426" s="116"/>
      <c r="H426" s="103"/>
      <c r="I426" s="15"/>
      <c r="J426" s="15"/>
      <c r="K426" s="15"/>
      <c r="L426" s="15"/>
      <c r="M426" s="15"/>
      <c r="O426" s="15"/>
      <c r="U426" s="95"/>
      <c r="V426" s="118"/>
    </row>
    <row r="427" spans="1:22" ht="15.75" customHeight="1">
      <c r="A427" s="15"/>
      <c r="B427" s="15"/>
      <c r="C427" s="15"/>
      <c r="D427" s="15"/>
      <c r="E427" s="15"/>
      <c r="F427" s="15"/>
      <c r="G427" s="116"/>
      <c r="H427" s="103"/>
      <c r="I427" s="15"/>
      <c r="J427" s="15"/>
      <c r="K427" s="15"/>
      <c r="L427" s="15"/>
      <c r="M427" s="15"/>
      <c r="O427" s="15"/>
      <c r="U427" s="95"/>
      <c r="V427" s="118"/>
    </row>
    <row r="428" spans="1:22" ht="15.75" customHeight="1">
      <c r="A428" s="15"/>
      <c r="B428" s="15"/>
      <c r="C428" s="15"/>
      <c r="D428" s="15"/>
      <c r="E428" s="15"/>
      <c r="F428" s="15"/>
      <c r="G428" s="116"/>
      <c r="H428" s="103"/>
      <c r="I428" s="15"/>
      <c r="J428" s="15"/>
      <c r="K428" s="15"/>
      <c r="L428" s="15"/>
      <c r="M428" s="15"/>
      <c r="O428" s="15"/>
      <c r="U428" s="95"/>
      <c r="V428" s="118"/>
    </row>
    <row r="429" spans="1:22" ht="15.75" customHeight="1">
      <c r="A429" s="15"/>
      <c r="B429" s="15"/>
      <c r="C429" s="15"/>
      <c r="D429" s="15"/>
      <c r="E429" s="15"/>
      <c r="F429" s="15"/>
      <c r="G429" s="116"/>
      <c r="H429" s="103"/>
      <c r="I429" s="15"/>
      <c r="J429" s="15"/>
      <c r="K429" s="15"/>
      <c r="L429" s="15"/>
      <c r="M429" s="15"/>
      <c r="O429" s="15"/>
      <c r="U429" s="95"/>
      <c r="V429" s="118"/>
    </row>
    <row r="430" spans="1:22" ht="15.75" customHeight="1">
      <c r="A430" s="15"/>
      <c r="B430" s="15"/>
      <c r="C430" s="15"/>
      <c r="D430" s="15"/>
      <c r="E430" s="15"/>
      <c r="F430" s="15"/>
      <c r="G430" s="116"/>
      <c r="H430" s="103"/>
      <c r="I430" s="15"/>
      <c r="J430" s="15"/>
      <c r="K430" s="15"/>
      <c r="L430" s="15"/>
      <c r="M430" s="15"/>
      <c r="O430" s="15"/>
      <c r="U430" s="95"/>
      <c r="V430" s="118"/>
    </row>
    <row r="431" spans="1:22" ht="15.75" customHeight="1">
      <c r="A431" s="15"/>
      <c r="B431" s="15"/>
      <c r="C431" s="15"/>
      <c r="D431" s="15"/>
      <c r="E431" s="15"/>
      <c r="F431" s="15"/>
      <c r="G431" s="116"/>
      <c r="H431" s="103"/>
      <c r="I431" s="15"/>
      <c r="J431" s="15"/>
      <c r="K431" s="15"/>
      <c r="L431" s="15"/>
      <c r="M431" s="15"/>
      <c r="O431" s="15"/>
      <c r="U431" s="95"/>
      <c r="V431" s="118"/>
    </row>
    <row r="432" spans="1:22" ht="15.75" customHeight="1">
      <c r="A432" s="15"/>
      <c r="B432" s="15"/>
      <c r="C432" s="15"/>
      <c r="D432" s="15"/>
      <c r="E432" s="15"/>
      <c r="F432" s="15"/>
      <c r="G432" s="116"/>
      <c r="H432" s="103"/>
      <c r="I432" s="15"/>
      <c r="J432" s="15"/>
      <c r="K432" s="15"/>
      <c r="L432" s="15"/>
      <c r="M432" s="15"/>
      <c r="O432" s="15"/>
      <c r="U432" s="95"/>
      <c r="V432" s="118"/>
    </row>
    <row r="433" spans="1:22" ht="15.75" customHeight="1">
      <c r="A433" s="15"/>
      <c r="B433" s="15"/>
      <c r="C433" s="15"/>
      <c r="D433" s="15"/>
      <c r="E433" s="15"/>
      <c r="F433" s="15"/>
      <c r="G433" s="116"/>
      <c r="H433" s="103"/>
      <c r="I433" s="15"/>
      <c r="J433" s="15"/>
      <c r="K433" s="15"/>
      <c r="L433" s="15"/>
      <c r="M433" s="15"/>
      <c r="O433" s="15"/>
      <c r="U433" s="95"/>
      <c r="V433" s="118"/>
    </row>
    <row r="434" spans="1:22" ht="15.75" customHeight="1">
      <c r="A434" s="15"/>
      <c r="B434" s="15"/>
      <c r="C434" s="15"/>
      <c r="D434" s="15"/>
      <c r="E434" s="15"/>
      <c r="F434" s="15"/>
      <c r="G434" s="116"/>
      <c r="H434" s="103"/>
      <c r="I434" s="15"/>
      <c r="J434" s="15"/>
      <c r="K434" s="15"/>
      <c r="L434" s="15"/>
      <c r="M434" s="15"/>
      <c r="O434" s="15"/>
      <c r="U434" s="95"/>
      <c r="V434" s="118"/>
    </row>
    <row r="435" spans="1:22" ht="15.75" customHeight="1">
      <c r="A435" s="15"/>
      <c r="B435" s="15"/>
      <c r="C435" s="15"/>
      <c r="D435" s="15"/>
      <c r="E435" s="15"/>
      <c r="F435" s="15"/>
      <c r="G435" s="116"/>
      <c r="H435" s="103"/>
      <c r="I435" s="15"/>
      <c r="J435" s="15"/>
      <c r="K435" s="15"/>
      <c r="L435" s="15"/>
      <c r="M435" s="15"/>
      <c r="O435" s="15"/>
      <c r="U435" s="95"/>
      <c r="V435" s="118"/>
    </row>
    <row r="436" spans="1:22" ht="15.75" customHeight="1">
      <c r="A436" s="15"/>
      <c r="B436" s="15"/>
      <c r="C436" s="15"/>
      <c r="D436" s="15"/>
      <c r="E436" s="15"/>
      <c r="F436" s="15"/>
      <c r="G436" s="116"/>
      <c r="H436" s="103"/>
      <c r="I436" s="15"/>
      <c r="J436" s="15"/>
      <c r="K436" s="15"/>
      <c r="L436" s="15"/>
      <c r="M436" s="15"/>
      <c r="O436" s="15"/>
      <c r="U436" s="95"/>
      <c r="V436" s="118"/>
    </row>
    <row r="437" spans="1:22" ht="15.75" customHeight="1">
      <c r="A437" s="15"/>
      <c r="B437" s="15"/>
      <c r="C437" s="15"/>
      <c r="D437" s="15"/>
      <c r="E437" s="15"/>
      <c r="F437" s="15"/>
      <c r="G437" s="116"/>
      <c r="H437" s="103"/>
      <c r="I437" s="15"/>
      <c r="J437" s="15"/>
      <c r="K437" s="15"/>
      <c r="L437" s="15"/>
      <c r="M437" s="15"/>
      <c r="O437" s="15"/>
      <c r="U437" s="95"/>
      <c r="V437" s="118"/>
    </row>
    <row r="438" spans="1:22" ht="15.75" customHeight="1">
      <c r="A438" s="15"/>
      <c r="B438" s="15"/>
      <c r="C438" s="15"/>
      <c r="D438" s="15"/>
      <c r="E438" s="15"/>
      <c r="F438" s="15"/>
      <c r="G438" s="116"/>
      <c r="H438" s="103"/>
      <c r="I438" s="15"/>
      <c r="J438" s="15"/>
      <c r="K438" s="15"/>
      <c r="L438" s="15"/>
      <c r="M438" s="15"/>
      <c r="O438" s="15"/>
      <c r="U438" s="95"/>
      <c r="V438" s="118"/>
    </row>
    <row r="439" spans="1:22" ht="15.75" customHeight="1">
      <c r="A439" s="15"/>
      <c r="B439" s="15"/>
      <c r="C439" s="15"/>
      <c r="D439" s="15"/>
      <c r="E439" s="15"/>
      <c r="F439" s="15"/>
      <c r="G439" s="116"/>
      <c r="H439" s="103"/>
      <c r="I439" s="15"/>
      <c r="J439" s="15"/>
      <c r="K439" s="15"/>
      <c r="L439" s="15"/>
      <c r="M439" s="15"/>
      <c r="O439" s="15"/>
      <c r="U439" s="95"/>
      <c r="V439" s="118"/>
    </row>
    <row r="440" spans="1:22" ht="15.75" customHeight="1">
      <c r="A440" s="15"/>
      <c r="B440" s="15"/>
      <c r="C440" s="15"/>
      <c r="D440" s="15"/>
      <c r="E440" s="15"/>
      <c r="F440" s="15"/>
      <c r="G440" s="116"/>
      <c r="H440" s="103"/>
      <c r="I440" s="15"/>
      <c r="J440" s="15"/>
      <c r="K440" s="15"/>
      <c r="L440" s="15"/>
      <c r="M440" s="15"/>
      <c r="O440" s="15"/>
      <c r="U440" s="95"/>
      <c r="V440" s="118"/>
    </row>
    <row r="441" spans="1:22" ht="15.75" customHeight="1">
      <c r="A441" s="15"/>
      <c r="B441" s="15"/>
      <c r="C441" s="15"/>
      <c r="D441" s="15"/>
      <c r="E441" s="15"/>
      <c r="F441" s="15"/>
      <c r="G441" s="116"/>
      <c r="H441" s="103"/>
      <c r="I441" s="15"/>
      <c r="J441" s="15"/>
      <c r="K441" s="15"/>
      <c r="L441" s="15"/>
      <c r="M441" s="15"/>
      <c r="O441" s="15"/>
      <c r="U441" s="95"/>
      <c r="V441" s="118"/>
    </row>
    <row r="442" spans="1:22" ht="15.75" customHeight="1">
      <c r="A442" s="15"/>
      <c r="B442" s="15"/>
      <c r="C442" s="15"/>
      <c r="D442" s="15"/>
      <c r="E442" s="15"/>
      <c r="F442" s="15"/>
      <c r="G442" s="116"/>
      <c r="H442" s="103"/>
      <c r="I442" s="15"/>
      <c r="J442" s="15"/>
      <c r="K442" s="15"/>
      <c r="L442" s="15"/>
      <c r="M442" s="15"/>
      <c r="O442" s="15"/>
      <c r="U442" s="95"/>
      <c r="V442" s="118"/>
    </row>
    <row r="443" spans="1:22" ht="15.75" customHeight="1">
      <c r="A443" s="15"/>
      <c r="B443" s="15"/>
      <c r="C443" s="15"/>
      <c r="D443" s="15"/>
      <c r="E443" s="15"/>
      <c r="F443" s="15"/>
      <c r="G443" s="116"/>
      <c r="H443" s="103"/>
      <c r="I443" s="15"/>
      <c r="J443" s="15"/>
      <c r="K443" s="15"/>
      <c r="L443" s="15"/>
      <c r="M443" s="15"/>
      <c r="O443" s="15"/>
      <c r="U443" s="95"/>
      <c r="V443" s="118"/>
    </row>
    <row r="444" spans="1:22" ht="15.75" customHeight="1">
      <c r="A444" s="15"/>
      <c r="B444" s="15"/>
      <c r="C444" s="15"/>
      <c r="D444" s="15"/>
      <c r="E444" s="15"/>
      <c r="F444" s="15"/>
      <c r="G444" s="116"/>
      <c r="H444" s="103"/>
      <c r="I444" s="15"/>
      <c r="J444" s="15"/>
      <c r="K444" s="15"/>
      <c r="L444" s="15"/>
      <c r="M444" s="15"/>
      <c r="O444" s="15"/>
      <c r="U444" s="95"/>
      <c r="V444" s="118"/>
    </row>
    <row r="445" spans="1:22" ht="15.75" customHeight="1">
      <c r="A445" s="15"/>
      <c r="B445" s="15"/>
      <c r="C445" s="15"/>
      <c r="D445" s="15"/>
      <c r="E445" s="15"/>
      <c r="F445" s="15"/>
      <c r="G445" s="116"/>
      <c r="H445" s="103"/>
      <c r="I445" s="15"/>
      <c r="J445" s="15"/>
      <c r="K445" s="15"/>
      <c r="L445" s="15"/>
      <c r="M445" s="15"/>
      <c r="O445" s="15"/>
      <c r="U445" s="95"/>
      <c r="V445" s="118"/>
    </row>
    <row r="446" spans="1:22" ht="15.75" customHeight="1">
      <c r="A446" s="15"/>
      <c r="B446" s="15"/>
      <c r="C446" s="15"/>
      <c r="D446" s="15"/>
      <c r="E446" s="15"/>
      <c r="F446" s="15"/>
      <c r="G446" s="116"/>
      <c r="H446" s="103"/>
      <c r="I446" s="15"/>
      <c r="J446" s="15"/>
      <c r="K446" s="15"/>
      <c r="L446" s="15"/>
      <c r="M446" s="15"/>
      <c r="O446" s="15"/>
      <c r="U446" s="95"/>
      <c r="V446" s="118"/>
    </row>
    <row r="447" spans="1:22" ht="15.75" customHeight="1">
      <c r="A447" s="15"/>
      <c r="B447" s="15"/>
      <c r="C447" s="15"/>
      <c r="D447" s="15"/>
      <c r="E447" s="15"/>
      <c r="F447" s="15"/>
      <c r="G447" s="116"/>
      <c r="H447" s="103"/>
      <c r="I447" s="15"/>
      <c r="J447" s="15"/>
      <c r="K447" s="15"/>
      <c r="L447" s="15"/>
      <c r="M447" s="15"/>
      <c r="O447" s="15"/>
      <c r="U447" s="95"/>
      <c r="V447" s="118"/>
    </row>
    <row r="448" spans="1:22" ht="15.75" customHeight="1">
      <c r="A448" s="15"/>
      <c r="B448" s="15"/>
      <c r="C448" s="15"/>
      <c r="D448" s="15"/>
      <c r="E448" s="15"/>
      <c r="F448" s="15"/>
      <c r="G448" s="116"/>
      <c r="H448" s="103"/>
      <c r="I448" s="15"/>
      <c r="J448" s="15"/>
      <c r="K448" s="15"/>
      <c r="L448" s="15"/>
      <c r="M448" s="15"/>
      <c r="O448" s="15"/>
      <c r="U448" s="95"/>
      <c r="V448" s="118"/>
    </row>
    <row r="449" spans="1:22" ht="15.75" customHeight="1">
      <c r="A449" s="15"/>
      <c r="B449" s="15"/>
      <c r="C449" s="15"/>
      <c r="D449" s="15"/>
      <c r="E449" s="15"/>
      <c r="F449" s="15"/>
      <c r="G449" s="116"/>
      <c r="H449" s="103"/>
      <c r="I449" s="15"/>
      <c r="J449" s="15"/>
      <c r="K449" s="15"/>
      <c r="L449" s="15"/>
      <c r="M449" s="15"/>
      <c r="O449" s="15"/>
      <c r="U449" s="95"/>
      <c r="V449" s="118"/>
    </row>
    <row r="450" spans="1:22" ht="15.75" customHeight="1">
      <c r="A450" s="15"/>
      <c r="B450" s="15"/>
      <c r="C450" s="15"/>
      <c r="D450" s="15"/>
      <c r="E450" s="15"/>
      <c r="F450" s="15"/>
      <c r="G450" s="116"/>
      <c r="H450" s="103"/>
      <c r="I450" s="15"/>
      <c r="J450" s="15"/>
      <c r="K450" s="15"/>
      <c r="L450" s="15"/>
      <c r="M450" s="15"/>
      <c r="O450" s="15"/>
      <c r="U450" s="95"/>
      <c r="V450" s="118"/>
    </row>
    <row r="451" spans="1:22" ht="15.75" customHeight="1">
      <c r="A451" s="15"/>
      <c r="B451" s="15"/>
      <c r="C451" s="15"/>
      <c r="D451" s="15"/>
      <c r="E451" s="15"/>
      <c r="F451" s="15"/>
      <c r="G451" s="116"/>
      <c r="H451" s="103"/>
      <c r="I451" s="15"/>
      <c r="J451" s="15"/>
      <c r="K451" s="15"/>
      <c r="L451" s="15"/>
      <c r="M451" s="15"/>
      <c r="O451" s="15"/>
      <c r="U451" s="95"/>
      <c r="V451" s="118"/>
    </row>
    <row r="452" spans="1:22" ht="15.75" customHeight="1">
      <c r="A452" s="15"/>
      <c r="B452" s="15"/>
      <c r="C452" s="15"/>
      <c r="D452" s="15"/>
      <c r="E452" s="15"/>
      <c r="F452" s="15"/>
      <c r="G452" s="116"/>
      <c r="H452" s="103"/>
      <c r="I452" s="15"/>
      <c r="J452" s="15"/>
      <c r="K452" s="15"/>
      <c r="L452" s="15"/>
      <c r="M452" s="15"/>
      <c r="O452" s="15"/>
      <c r="U452" s="95"/>
      <c r="V452" s="118"/>
    </row>
    <row r="453" spans="1:22" ht="15.75" customHeight="1">
      <c r="A453" s="15"/>
      <c r="B453" s="15"/>
      <c r="C453" s="15"/>
      <c r="D453" s="15"/>
      <c r="E453" s="15"/>
      <c r="F453" s="15"/>
      <c r="G453" s="116"/>
      <c r="H453" s="103"/>
      <c r="I453" s="15"/>
      <c r="J453" s="15"/>
      <c r="K453" s="15"/>
      <c r="L453" s="15"/>
      <c r="M453" s="15"/>
      <c r="O453" s="15"/>
      <c r="U453" s="95"/>
      <c r="V453" s="118"/>
    </row>
    <row r="454" spans="1:22" ht="15.75" customHeight="1">
      <c r="A454" s="15"/>
      <c r="B454" s="15"/>
      <c r="C454" s="15"/>
      <c r="D454" s="15"/>
      <c r="E454" s="15"/>
      <c r="F454" s="15"/>
      <c r="G454" s="116"/>
      <c r="H454" s="103"/>
      <c r="I454" s="15"/>
      <c r="J454" s="15"/>
      <c r="K454" s="15"/>
      <c r="L454" s="15"/>
      <c r="M454" s="15"/>
      <c r="O454" s="15"/>
      <c r="U454" s="95"/>
      <c r="V454" s="118"/>
    </row>
    <row r="455" spans="1:22" ht="15.75" customHeight="1">
      <c r="A455" s="15"/>
      <c r="B455" s="15"/>
      <c r="C455" s="15"/>
      <c r="D455" s="15"/>
      <c r="E455" s="15"/>
      <c r="F455" s="15"/>
      <c r="G455" s="116"/>
      <c r="H455" s="103"/>
      <c r="I455" s="15"/>
      <c r="J455" s="15"/>
      <c r="K455" s="15"/>
      <c r="L455" s="15"/>
      <c r="M455" s="15"/>
      <c r="O455" s="15"/>
      <c r="U455" s="95"/>
      <c r="V455" s="118"/>
    </row>
    <row r="456" spans="1:22" ht="15.75" customHeight="1">
      <c r="A456" s="15"/>
      <c r="B456" s="15"/>
      <c r="C456" s="15"/>
      <c r="D456" s="15"/>
      <c r="E456" s="15"/>
      <c r="F456" s="15"/>
      <c r="G456" s="116"/>
      <c r="H456" s="103"/>
      <c r="I456" s="15"/>
      <c r="J456" s="15"/>
      <c r="K456" s="15"/>
      <c r="L456" s="15"/>
      <c r="M456" s="15"/>
      <c r="O456" s="15"/>
      <c r="U456" s="95"/>
      <c r="V456" s="118"/>
    </row>
    <row r="457" spans="1:22" ht="15.75" customHeight="1">
      <c r="A457" s="15"/>
      <c r="B457" s="15"/>
      <c r="C457" s="15"/>
      <c r="D457" s="15"/>
      <c r="E457" s="15"/>
      <c r="F457" s="15"/>
      <c r="G457" s="116"/>
      <c r="H457" s="103"/>
      <c r="I457" s="15"/>
      <c r="J457" s="15"/>
      <c r="K457" s="15"/>
      <c r="L457" s="15"/>
      <c r="M457" s="15"/>
      <c r="O457" s="15"/>
      <c r="U457" s="95"/>
      <c r="V457" s="118"/>
    </row>
    <row r="458" spans="1:22" ht="15.75" customHeight="1">
      <c r="A458" s="15"/>
      <c r="B458" s="15"/>
      <c r="C458" s="15"/>
      <c r="D458" s="15"/>
      <c r="E458" s="15"/>
      <c r="F458" s="15"/>
      <c r="G458" s="116"/>
      <c r="H458" s="103"/>
      <c r="I458" s="15"/>
      <c r="J458" s="15"/>
      <c r="K458" s="15"/>
      <c r="L458" s="15"/>
      <c r="M458" s="15"/>
      <c r="O458" s="15"/>
      <c r="U458" s="95"/>
      <c r="V458" s="118"/>
    </row>
    <row r="459" spans="1:22" ht="15.75" customHeight="1">
      <c r="A459" s="15"/>
      <c r="B459" s="15"/>
      <c r="C459" s="15"/>
      <c r="D459" s="15"/>
      <c r="E459" s="15"/>
      <c r="F459" s="15"/>
      <c r="G459" s="116"/>
      <c r="H459" s="103"/>
      <c r="I459" s="15"/>
      <c r="J459" s="15"/>
      <c r="K459" s="15"/>
      <c r="L459" s="15"/>
      <c r="M459" s="15"/>
      <c r="O459" s="15"/>
      <c r="U459" s="95"/>
      <c r="V459" s="118"/>
    </row>
    <row r="460" spans="1:22" ht="15.75" customHeight="1">
      <c r="A460" s="15"/>
      <c r="B460" s="15"/>
      <c r="C460" s="15"/>
      <c r="D460" s="15"/>
      <c r="E460" s="15"/>
      <c r="F460" s="15"/>
      <c r="G460" s="116"/>
      <c r="H460" s="103"/>
      <c r="I460" s="15"/>
      <c r="J460" s="15"/>
      <c r="K460" s="15"/>
      <c r="L460" s="15"/>
      <c r="M460" s="15"/>
      <c r="O460" s="15"/>
      <c r="U460" s="95"/>
      <c r="V460" s="118"/>
    </row>
    <row r="461" spans="1:22" ht="15.75" customHeight="1">
      <c r="A461" s="15"/>
      <c r="B461" s="15"/>
      <c r="C461" s="15"/>
      <c r="D461" s="15"/>
      <c r="E461" s="15"/>
      <c r="F461" s="15"/>
      <c r="G461" s="116"/>
      <c r="H461" s="103"/>
      <c r="I461" s="15"/>
      <c r="J461" s="15"/>
      <c r="K461" s="15"/>
      <c r="L461" s="15"/>
      <c r="M461" s="15"/>
      <c r="O461" s="15"/>
      <c r="U461" s="95"/>
      <c r="V461" s="118"/>
    </row>
    <row r="462" spans="1:22" ht="15.75" customHeight="1">
      <c r="A462" s="15"/>
      <c r="B462" s="15"/>
      <c r="C462" s="15"/>
      <c r="D462" s="15"/>
      <c r="E462" s="15"/>
      <c r="F462" s="15"/>
      <c r="G462" s="116"/>
      <c r="H462" s="103"/>
      <c r="I462" s="15"/>
      <c r="J462" s="15"/>
      <c r="K462" s="15"/>
      <c r="L462" s="15"/>
      <c r="M462" s="15"/>
      <c r="O462" s="15"/>
      <c r="U462" s="95"/>
      <c r="V462" s="118"/>
    </row>
    <row r="463" spans="1:22" ht="15.75" customHeight="1">
      <c r="A463" s="15"/>
      <c r="B463" s="15"/>
      <c r="C463" s="15"/>
      <c r="D463" s="15"/>
      <c r="E463" s="15"/>
      <c r="F463" s="15"/>
      <c r="G463" s="116"/>
      <c r="H463" s="103"/>
      <c r="I463" s="15"/>
      <c r="J463" s="15"/>
      <c r="K463" s="15"/>
      <c r="L463" s="15"/>
      <c r="M463" s="15"/>
      <c r="O463" s="15"/>
      <c r="U463" s="95"/>
      <c r="V463" s="118"/>
    </row>
    <row r="464" spans="1:22" ht="15.75" customHeight="1">
      <c r="A464" s="15"/>
      <c r="B464" s="15"/>
      <c r="C464" s="15"/>
      <c r="D464" s="15"/>
      <c r="E464" s="15"/>
      <c r="F464" s="15"/>
      <c r="G464" s="116"/>
      <c r="H464" s="103"/>
      <c r="I464" s="15"/>
      <c r="J464" s="15"/>
      <c r="K464" s="15"/>
      <c r="L464" s="15"/>
      <c r="M464" s="15"/>
      <c r="O464" s="15"/>
      <c r="U464" s="95"/>
      <c r="V464" s="118"/>
    </row>
    <row r="465" spans="1:22" ht="15.75" customHeight="1">
      <c r="A465" s="15"/>
      <c r="B465" s="15"/>
      <c r="C465" s="15"/>
      <c r="D465" s="15"/>
      <c r="E465" s="15"/>
      <c r="F465" s="15"/>
      <c r="G465" s="116"/>
      <c r="H465" s="103"/>
      <c r="I465" s="15"/>
      <c r="J465" s="15"/>
      <c r="K465" s="15"/>
      <c r="L465" s="15"/>
      <c r="M465" s="15"/>
      <c r="O465" s="15"/>
      <c r="U465" s="95"/>
      <c r="V465" s="118"/>
    </row>
    <row r="466" spans="1:22" ht="15.75" customHeight="1">
      <c r="A466" s="15"/>
      <c r="B466" s="15"/>
      <c r="C466" s="15"/>
      <c r="D466" s="15"/>
      <c r="E466" s="15"/>
      <c r="F466" s="15"/>
      <c r="G466" s="116"/>
      <c r="H466" s="103"/>
      <c r="I466" s="15"/>
      <c r="J466" s="15"/>
      <c r="K466" s="15"/>
      <c r="L466" s="15"/>
      <c r="M466" s="15"/>
      <c r="O466" s="15"/>
      <c r="U466" s="95"/>
      <c r="V466" s="118"/>
    </row>
    <row r="467" spans="1:22" ht="15.75" customHeight="1">
      <c r="A467" s="15"/>
      <c r="B467" s="15"/>
      <c r="C467" s="15"/>
      <c r="D467" s="15"/>
      <c r="E467" s="15"/>
      <c r="F467" s="15"/>
      <c r="G467" s="116"/>
      <c r="H467" s="103"/>
      <c r="I467" s="15"/>
      <c r="J467" s="15"/>
      <c r="K467" s="15"/>
      <c r="L467" s="15"/>
      <c r="M467" s="15"/>
      <c r="O467" s="15"/>
      <c r="U467" s="95"/>
      <c r="V467" s="118"/>
    </row>
    <row r="468" spans="1:22" ht="15.75" customHeight="1">
      <c r="A468" s="15"/>
      <c r="B468" s="15"/>
      <c r="C468" s="15"/>
      <c r="D468" s="15"/>
      <c r="E468" s="15"/>
      <c r="F468" s="15"/>
      <c r="G468" s="116"/>
      <c r="H468" s="103"/>
      <c r="I468" s="15"/>
      <c r="J468" s="15"/>
      <c r="K468" s="15"/>
      <c r="L468" s="15"/>
      <c r="M468" s="15"/>
      <c r="O468" s="15"/>
      <c r="U468" s="95"/>
      <c r="V468" s="118"/>
    </row>
    <row r="469" spans="1:22" ht="15.75" customHeight="1">
      <c r="A469" s="15"/>
      <c r="B469" s="15"/>
      <c r="C469" s="15"/>
      <c r="D469" s="15"/>
      <c r="E469" s="15"/>
      <c r="F469" s="15"/>
      <c r="G469" s="116"/>
      <c r="H469" s="103"/>
      <c r="I469" s="15"/>
      <c r="J469" s="15"/>
      <c r="K469" s="15"/>
      <c r="L469" s="15"/>
      <c r="M469" s="15"/>
      <c r="O469" s="15"/>
      <c r="U469" s="95"/>
      <c r="V469" s="118"/>
    </row>
    <row r="470" spans="1:22" ht="15.75" customHeight="1">
      <c r="A470" s="15"/>
      <c r="B470" s="15"/>
      <c r="C470" s="15"/>
      <c r="D470" s="15"/>
      <c r="E470" s="15"/>
      <c r="F470" s="15"/>
      <c r="G470" s="116"/>
      <c r="H470" s="103"/>
      <c r="I470" s="15"/>
      <c r="J470" s="15"/>
      <c r="K470" s="15"/>
      <c r="L470" s="15"/>
      <c r="M470" s="15"/>
      <c r="O470" s="15"/>
      <c r="U470" s="95"/>
      <c r="V470" s="118"/>
    </row>
    <row r="471" spans="1:22" ht="15.75" customHeight="1">
      <c r="A471" s="15"/>
      <c r="B471" s="15"/>
      <c r="C471" s="15"/>
      <c r="D471" s="15"/>
      <c r="E471" s="15"/>
      <c r="F471" s="15"/>
      <c r="G471" s="116"/>
      <c r="H471" s="103"/>
      <c r="I471" s="15"/>
      <c r="J471" s="15"/>
      <c r="K471" s="15"/>
      <c r="L471" s="15"/>
      <c r="M471" s="15"/>
      <c r="O471" s="15"/>
      <c r="U471" s="95"/>
      <c r="V471" s="118"/>
    </row>
    <row r="472" spans="1:22" ht="15.75" customHeight="1">
      <c r="A472" s="15"/>
      <c r="B472" s="15"/>
      <c r="C472" s="15"/>
      <c r="D472" s="15"/>
      <c r="E472" s="15"/>
      <c r="F472" s="15"/>
      <c r="G472" s="116"/>
      <c r="H472" s="103"/>
      <c r="I472" s="15"/>
      <c r="J472" s="15"/>
      <c r="K472" s="15"/>
      <c r="L472" s="15"/>
      <c r="M472" s="15"/>
      <c r="O472" s="15"/>
      <c r="U472" s="95"/>
      <c r="V472" s="118"/>
    </row>
    <row r="473" spans="1:22" ht="15.75" customHeight="1">
      <c r="A473" s="15"/>
      <c r="B473" s="15"/>
      <c r="C473" s="15"/>
      <c r="D473" s="15"/>
      <c r="E473" s="15"/>
      <c r="F473" s="15"/>
      <c r="G473" s="116"/>
      <c r="H473" s="103"/>
      <c r="I473" s="15"/>
      <c r="J473" s="15"/>
      <c r="K473" s="15"/>
      <c r="L473" s="15"/>
      <c r="M473" s="15"/>
      <c r="O473" s="15"/>
      <c r="U473" s="95"/>
      <c r="V473" s="118"/>
    </row>
    <row r="474" spans="1:22" ht="15.75" customHeight="1">
      <c r="A474" s="15"/>
      <c r="B474" s="15"/>
      <c r="C474" s="15"/>
      <c r="D474" s="15"/>
      <c r="E474" s="15"/>
      <c r="F474" s="15"/>
      <c r="G474" s="116"/>
      <c r="H474" s="103"/>
      <c r="I474" s="15"/>
      <c r="J474" s="15"/>
      <c r="K474" s="15"/>
      <c r="L474" s="15"/>
      <c r="M474" s="15"/>
      <c r="O474" s="15"/>
      <c r="U474" s="95"/>
      <c r="V474" s="118"/>
    </row>
    <row r="475" spans="1:22" ht="15.75" customHeight="1">
      <c r="A475" s="15"/>
      <c r="B475" s="15"/>
      <c r="C475" s="15"/>
      <c r="D475" s="15"/>
      <c r="E475" s="15"/>
      <c r="F475" s="15"/>
      <c r="G475" s="116"/>
      <c r="H475" s="103"/>
      <c r="I475" s="15"/>
      <c r="J475" s="15"/>
      <c r="K475" s="15"/>
      <c r="L475" s="15"/>
      <c r="M475" s="15"/>
      <c r="O475" s="15"/>
      <c r="U475" s="95"/>
      <c r="V475" s="118"/>
    </row>
    <row r="476" spans="1:22" ht="15.75" customHeight="1">
      <c r="A476" s="15"/>
      <c r="B476" s="15"/>
      <c r="C476" s="15"/>
      <c r="D476" s="15"/>
      <c r="E476" s="15"/>
      <c r="F476" s="15"/>
      <c r="G476" s="116"/>
      <c r="H476" s="103"/>
      <c r="I476" s="15"/>
      <c r="J476" s="15"/>
      <c r="K476" s="15"/>
      <c r="L476" s="15"/>
      <c r="M476" s="15"/>
      <c r="O476" s="15"/>
      <c r="U476" s="95"/>
      <c r="V476" s="118"/>
    </row>
    <row r="477" spans="1:22" ht="15.75" customHeight="1">
      <c r="A477" s="15"/>
      <c r="B477" s="15"/>
      <c r="C477" s="15"/>
      <c r="D477" s="15"/>
      <c r="E477" s="15"/>
      <c r="F477" s="15"/>
      <c r="G477" s="116"/>
      <c r="H477" s="103"/>
      <c r="I477" s="15"/>
      <c r="J477" s="15"/>
      <c r="K477" s="15"/>
      <c r="L477" s="15"/>
      <c r="M477" s="15"/>
      <c r="O477" s="15"/>
      <c r="U477" s="95"/>
      <c r="V477" s="118"/>
    </row>
    <row r="478" spans="1:22" ht="15.75" customHeight="1">
      <c r="A478" s="15"/>
      <c r="B478" s="15"/>
      <c r="C478" s="15"/>
      <c r="D478" s="15"/>
      <c r="E478" s="15"/>
      <c r="F478" s="15"/>
      <c r="G478" s="116"/>
      <c r="H478" s="103"/>
      <c r="I478" s="15"/>
      <c r="J478" s="15"/>
      <c r="K478" s="15"/>
      <c r="L478" s="15"/>
      <c r="M478" s="15"/>
      <c r="O478" s="15"/>
      <c r="U478" s="95"/>
      <c r="V478" s="118"/>
    </row>
    <row r="479" spans="1:22" ht="15.75" customHeight="1">
      <c r="A479" s="15"/>
      <c r="B479" s="15"/>
      <c r="C479" s="15"/>
      <c r="D479" s="15"/>
      <c r="E479" s="15"/>
      <c r="F479" s="15"/>
      <c r="G479" s="116"/>
      <c r="H479" s="103"/>
      <c r="I479" s="15"/>
      <c r="J479" s="15"/>
      <c r="K479" s="15"/>
      <c r="L479" s="15"/>
      <c r="M479" s="15"/>
      <c r="O479" s="15"/>
      <c r="U479" s="95"/>
      <c r="V479" s="118"/>
    </row>
    <row r="480" spans="1:22" ht="15.75" customHeight="1">
      <c r="A480" s="15"/>
      <c r="B480" s="15"/>
      <c r="C480" s="15"/>
      <c r="D480" s="15"/>
      <c r="E480" s="15"/>
      <c r="F480" s="15"/>
      <c r="G480" s="116"/>
      <c r="H480" s="103"/>
      <c r="I480" s="15"/>
      <c r="J480" s="15"/>
      <c r="K480" s="15"/>
      <c r="L480" s="15"/>
      <c r="M480" s="15"/>
      <c r="O480" s="15"/>
      <c r="U480" s="95"/>
      <c r="V480" s="118"/>
    </row>
    <row r="481" spans="1:22" ht="15.75" customHeight="1">
      <c r="A481" s="15"/>
      <c r="B481" s="15"/>
      <c r="C481" s="15"/>
      <c r="D481" s="15"/>
      <c r="E481" s="15"/>
      <c r="F481" s="15"/>
      <c r="G481" s="116"/>
      <c r="H481" s="103"/>
      <c r="I481" s="15"/>
      <c r="J481" s="15"/>
      <c r="K481" s="15"/>
      <c r="L481" s="15"/>
      <c r="M481" s="15"/>
      <c r="O481" s="15"/>
      <c r="U481" s="95"/>
      <c r="V481" s="118"/>
    </row>
    <row r="482" spans="1:22" ht="15.75" customHeight="1">
      <c r="A482" s="15"/>
      <c r="B482" s="15"/>
      <c r="C482" s="15"/>
      <c r="D482" s="15"/>
      <c r="E482" s="15"/>
      <c r="F482" s="15"/>
      <c r="G482" s="116"/>
      <c r="H482" s="103"/>
      <c r="I482" s="15"/>
      <c r="J482" s="15"/>
      <c r="K482" s="15"/>
      <c r="L482" s="15"/>
      <c r="M482" s="15"/>
      <c r="O482" s="15"/>
      <c r="U482" s="95"/>
      <c r="V482" s="118"/>
    </row>
    <row r="483" spans="1:22" ht="15.75" customHeight="1">
      <c r="A483" s="15"/>
      <c r="B483" s="15"/>
      <c r="C483" s="15"/>
      <c r="D483" s="15"/>
      <c r="E483" s="15"/>
      <c r="F483" s="15"/>
      <c r="G483" s="116"/>
      <c r="H483" s="103"/>
      <c r="I483" s="15"/>
      <c r="J483" s="15"/>
      <c r="K483" s="15"/>
      <c r="L483" s="15"/>
      <c r="M483" s="15"/>
      <c r="O483" s="15"/>
      <c r="U483" s="95"/>
      <c r="V483" s="118"/>
    </row>
    <row r="484" spans="1:22" ht="15.75" customHeight="1">
      <c r="A484" s="15"/>
      <c r="B484" s="15"/>
      <c r="C484" s="15"/>
      <c r="D484" s="15"/>
      <c r="E484" s="15"/>
      <c r="F484" s="15"/>
      <c r="G484" s="116"/>
      <c r="H484" s="103"/>
      <c r="I484" s="15"/>
      <c r="J484" s="15"/>
      <c r="K484" s="15"/>
      <c r="L484" s="15"/>
      <c r="M484" s="15"/>
      <c r="O484" s="15"/>
      <c r="U484" s="95"/>
      <c r="V484" s="118"/>
    </row>
    <row r="485" spans="1:22" ht="15.75" customHeight="1">
      <c r="A485" s="15"/>
      <c r="B485" s="15"/>
      <c r="C485" s="15"/>
      <c r="D485" s="15"/>
      <c r="E485" s="15"/>
      <c r="F485" s="15"/>
      <c r="G485" s="116"/>
      <c r="H485" s="103"/>
      <c r="I485" s="15"/>
      <c r="J485" s="15"/>
      <c r="K485" s="15"/>
      <c r="L485" s="15"/>
      <c r="M485" s="15"/>
      <c r="O485" s="15"/>
      <c r="U485" s="95"/>
      <c r="V485" s="118"/>
    </row>
    <row r="486" spans="1:22" ht="15.75" customHeight="1">
      <c r="A486" s="15"/>
      <c r="B486" s="15"/>
      <c r="C486" s="15"/>
      <c r="D486" s="15"/>
      <c r="E486" s="15"/>
      <c r="F486" s="15"/>
      <c r="G486" s="116"/>
      <c r="H486" s="103"/>
      <c r="I486" s="15"/>
      <c r="J486" s="15"/>
      <c r="K486" s="15"/>
      <c r="L486" s="15"/>
      <c r="M486" s="15"/>
      <c r="O486" s="15"/>
      <c r="U486" s="95"/>
      <c r="V486" s="118"/>
    </row>
    <row r="487" spans="1:22" ht="15.75" customHeight="1">
      <c r="A487" s="15"/>
      <c r="B487" s="15"/>
      <c r="C487" s="15"/>
      <c r="D487" s="15"/>
      <c r="E487" s="15"/>
      <c r="F487" s="15"/>
      <c r="G487" s="116"/>
      <c r="H487" s="103"/>
      <c r="I487" s="15"/>
      <c r="J487" s="15"/>
      <c r="K487" s="15"/>
      <c r="L487" s="15"/>
      <c r="M487" s="15"/>
      <c r="O487" s="15"/>
      <c r="U487" s="95"/>
      <c r="V487" s="118"/>
    </row>
    <row r="488" spans="1:22" ht="15.75" customHeight="1">
      <c r="A488" s="15"/>
      <c r="B488" s="15"/>
      <c r="C488" s="15"/>
      <c r="D488" s="15"/>
      <c r="E488" s="15"/>
      <c r="F488" s="15"/>
      <c r="G488" s="116"/>
      <c r="H488" s="103"/>
      <c r="I488" s="15"/>
      <c r="J488" s="15"/>
      <c r="K488" s="15"/>
      <c r="L488" s="15"/>
      <c r="M488" s="15"/>
      <c r="O488" s="15"/>
      <c r="U488" s="95"/>
      <c r="V488" s="118"/>
    </row>
    <row r="489" spans="1:22" ht="15.75" customHeight="1">
      <c r="A489" s="15"/>
      <c r="B489" s="15"/>
      <c r="C489" s="15"/>
      <c r="D489" s="15"/>
      <c r="E489" s="15"/>
      <c r="F489" s="15"/>
      <c r="G489" s="116"/>
      <c r="H489" s="103"/>
      <c r="I489" s="15"/>
      <c r="J489" s="15"/>
      <c r="K489" s="15"/>
      <c r="L489" s="15"/>
      <c r="M489" s="15"/>
      <c r="O489" s="15"/>
      <c r="U489" s="95"/>
      <c r="V489" s="118"/>
    </row>
    <row r="490" spans="1:22" ht="15.75" customHeight="1">
      <c r="A490" s="15"/>
      <c r="B490" s="15"/>
      <c r="C490" s="15"/>
      <c r="D490" s="15"/>
      <c r="E490" s="15"/>
      <c r="F490" s="15"/>
      <c r="G490" s="116"/>
      <c r="H490" s="103"/>
      <c r="I490" s="15"/>
      <c r="J490" s="15"/>
      <c r="K490" s="15"/>
      <c r="L490" s="15"/>
      <c r="M490" s="15"/>
      <c r="O490" s="15"/>
      <c r="U490" s="95"/>
      <c r="V490" s="118"/>
    </row>
    <row r="491" spans="1:22" ht="15.75" customHeight="1">
      <c r="A491" s="15"/>
      <c r="B491" s="15"/>
      <c r="C491" s="15"/>
      <c r="D491" s="15"/>
      <c r="E491" s="15"/>
      <c r="F491" s="15"/>
      <c r="G491" s="116"/>
      <c r="H491" s="103"/>
      <c r="I491" s="15"/>
      <c r="J491" s="15"/>
      <c r="K491" s="15"/>
      <c r="L491" s="15"/>
      <c r="M491" s="15"/>
      <c r="O491" s="15"/>
      <c r="U491" s="95"/>
      <c r="V491" s="118"/>
    </row>
    <row r="492" spans="1:22" ht="15.75" customHeight="1">
      <c r="A492" s="15"/>
      <c r="B492" s="15"/>
      <c r="C492" s="15"/>
      <c r="D492" s="15"/>
      <c r="E492" s="15"/>
      <c r="F492" s="15"/>
      <c r="G492" s="116"/>
      <c r="H492" s="103"/>
      <c r="I492" s="15"/>
      <c r="J492" s="15"/>
      <c r="K492" s="15"/>
      <c r="L492" s="15"/>
      <c r="M492" s="15"/>
      <c r="O492" s="15"/>
      <c r="U492" s="95"/>
      <c r="V492" s="118"/>
    </row>
    <row r="493" spans="1:22" ht="15.75" customHeight="1">
      <c r="A493" s="15"/>
      <c r="B493" s="15"/>
      <c r="C493" s="15"/>
      <c r="D493" s="15"/>
      <c r="E493" s="15"/>
      <c r="F493" s="15"/>
      <c r="G493" s="116"/>
      <c r="H493" s="103"/>
      <c r="I493" s="15"/>
      <c r="J493" s="15"/>
      <c r="K493" s="15"/>
      <c r="L493" s="15"/>
      <c r="M493" s="15"/>
      <c r="O493" s="15"/>
      <c r="U493" s="95"/>
      <c r="V493" s="118"/>
    </row>
    <row r="494" spans="1:22" ht="15.75" customHeight="1">
      <c r="A494" s="15"/>
      <c r="B494" s="15"/>
      <c r="C494" s="15"/>
      <c r="D494" s="15"/>
      <c r="E494" s="15"/>
      <c r="F494" s="15"/>
      <c r="G494" s="116"/>
      <c r="H494" s="103"/>
      <c r="I494" s="15"/>
      <c r="J494" s="15"/>
      <c r="K494" s="15"/>
      <c r="L494" s="15"/>
      <c r="M494" s="15"/>
      <c r="O494" s="15"/>
      <c r="U494" s="95"/>
      <c r="V494" s="118"/>
    </row>
    <row r="495" spans="1:22" ht="15.75" customHeight="1">
      <c r="A495" s="15"/>
      <c r="B495" s="15"/>
      <c r="C495" s="15"/>
      <c r="D495" s="15"/>
      <c r="E495" s="15"/>
      <c r="F495" s="15"/>
      <c r="G495" s="116"/>
      <c r="H495" s="103"/>
      <c r="I495" s="15"/>
      <c r="J495" s="15"/>
      <c r="K495" s="15"/>
      <c r="L495" s="15"/>
      <c r="M495" s="15"/>
      <c r="O495" s="15"/>
      <c r="U495" s="95"/>
      <c r="V495" s="118"/>
    </row>
    <row r="496" spans="1:22" ht="15.75" customHeight="1">
      <c r="A496" s="15"/>
      <c r="B496" s="15"/>
      <c r="C496" s="15"/>
      <c r="D496" s="15"/>
      <c r="E496" s="15"/>
      <c r="F496" s="15"/>
      <c r="G496" s="116"/>
      <c r="H496" s="103"/>
      <c r="I496" s="15"/>
      <c r="J496" s="15"/>
      <c r="K496" s="15"/>
      <c r="L496" s="15"/>
      <c r="M496" s="15"/>
      <c r="O496" s="15"/>
      <c r="U496" s="95"/>
      <c r="V496" s="118"/>
    </row>
    <row r="497" spans="1:22" ht="15.75" customHeight="1">
      <c r="A497" s="15"/>
      <c r="B497" s="15"/>
      <c r="C497" s="15"/>
      <c r="D497" s="15"/>
      <c r="E497" s="15"/>
      <c r="F497" s="15"/>
      <c r="G497" s="116"/>
      <c r="H497" s="103"/>
      <c r="I497" s="15"/>
      <c r="J497" s="15"/>
      <c r="K497" s="15"/>
      <c r="L497" s="15"/>
      <c r="M497" s="15"/>
      <c r="O497" s="15"/>
      <c r="U497" s="95"/>
      <c r="V497" s="118"/>
    </row>
    <row r="498" spans="1:22" ht="15.75" customHeight="1">
      <c r="A498" s="15"/>
      <c r="B498" s="15"/>
      <c r="C498" s="15"/>
      <c r="D498" s="15"/>
      <c r="E498" s="15"/>
      <c r="F498" s="15"/>
      <c r="G498" s="116"/>
      <c r="H498" s="103"/>
      <c r="I498" s="15"/>
      <c r="J498" s="15"/>
      <c r="K498" s="15"/>
      <c r="L498" s="15"/>
      <c r="M498" s="15"/>
      <c r="O498" s="15"/>
      <c r="U498" s="95"/>
      <c r="V498" s="118"/>
    </row>
    <row r="499" spans="1:22" ht="15.75" customHeight="1">
      <c r="A499" s="15"/>
      <c r="B499" s="15"/>
      <c r="C499" s="15"/>
      <c r="D499" s="15"/>
      <c r="E499" s="15"/>
      <c r="F499" s="15"/>
      <c r="G499" s="116"/>
      <c r="H499" s="103"/>
      <c r="I499" s="15"/>
      <c r="J499" s="15"/>
      <c r="K499" s="15"/>
      <c r="L499" s="15"/>
      <c r="M499" s="15"/>
      <c r="O499" s="15"/>
      <c r="U499" s="95"/>
      <c r="V499" s="118"/>
    </row>
    <row r="500" spans="1:22" ht="15.75" customHeight="1">
      <c r="A500" s="15"/>
      <c r="B500" s="15"/>
      <c r="C500" s="15"/>
      <c r="D500" s="15"/>
      <c r="E500" s="15"/>
      <c r="F500" s="15"/>
      <c r="G500" s="116"/>
      <c r="H500" s="103"/>
      <c r="I500" s="15"/>
      <c r="J500" s="15"/>
      <c r="K500" s="15"/>
      <c r="L500" s="15"/>
      <c r="M500" s="15"/>
      <c r="O500" s="15"/>
      <c r="U500" s="95"/>
      <c r="V500" s="118"/>
    </row>
    <row r="501" spans="1:22" ht="15.75" customHeight="1">
      <c r="A501" s="15"/>
      <c r="B501" s="15"/>
      <c r="C501" s="15"/>
      <c r="D501" s="15"/>
      <c r="E501" s="15"/>
      <c r="F501" s="15"/>
      <c r="G501" s="116"/>
      <c r="H501" s="103"/>
      <c r="I501" s="15"/>
      <c r="J501" s="15"/>
      <c r="K501" s="15"/>
      <c r="L501" s="15"/>
      <c r="M501" s="15"/>
      <c r="O501" s="15"/>
      <c r="U501" s="95"/>
      <c r="V501" s="118"/>
    </row>
    <row r="502" spans="1:22" ht="15.75" customHeight="1">
      <c r="A502" s="15"/>
      <c r="B502" s="15"/>
      <c r="C502" s="15"/>
      <c r="D502" s="15"/>
      <c r="E502" s="15"/>
      <c r="F502" s="15"/>
      <c r="G502" s="116"/>
      <c r="H502" s="103"/>
      <c r="I502" s="15"/>
      <c r="J502" s="15"/>
      <c r="K502" s="15"/>
      <c r="L502" s="15"/>
      <c r="M502" s="15"/>
      <c r="O502" s="15"/>
      <c r="U502" s="95"/>
      <c r="V502" s="118"/>
    </row>
    <row r="503" spans="1:22" ht="15.75" customHeight="1">
      <c r="A503" s="15"/>
      <c r="B503" s="15"/>
      <c r="C503" s="15"/>
      <c r="D503" s="15"/>
      <c r="E503" s="15"/>
      <c r="F503" s="15"/>
      <c r="G503" s="116"/>
      <c r="H503" s="103"/>
      <c r="I503" s="15"/>
      <c r="J503" s="15"/>
      <c r="K503" s="15"/>
      <c r="L503" s="15"/>
      <c r="M503" s="15"/>
      <c r="O503" s="15"/>
      <c r="U503" s="95"/>
      <c r="V503" s="118"/>
    </row>
    <row r="504" spans="1:22" ht="15.75" customHeight="1">
      <c r="A504" s="15"/>
      <c r="B504" s="15"/>
      <c r="C504" s="15"/>
      <c r="D504" s="15"/>
      <c r="E504" s="15"/>
      <c r="F504" s="15"/>
      <c r="G504" s="116"/>
      <c r="H504" s="103"/>
      <c r="I504" s="15"/>
      <c r="J504" s="15"/>
      <c r="K504" s="15"/>
      <c r="L504" s="15"/>
      <c r="M504" s="15"/>
      <c r="O504" s="15"/>
      <c r="U504" s="95"/>
      <c r="V504" s="118"/>
    </row>
    <row r="505" spans="1:22" ht="15.75" customHeight="1">
      <c r="A505" s="15"/>
      <c r="B505" s="15"/>
      <c r="C505" s="15"/>
      <c r="D505" s="15"/>
      <c r="E505" s="15"/>
      <c r="F505" s="15"/>
      <c r="G505" s="116"/>
      <c r="H505" s="103"/>
      <c r="I505" s="15"/>
      <c r="J505" s="15"/>
      <c r="K505" s="15"/>
      <c r="L505" s="15"/>
      <c r="M505" s="15"/>
      <c r="O505" s="15"/>
      <c r="U505" s="95"/>
      <c r="V505" s="118"/>
    </row>
    <row r="506" spans="1:22" ht="15.75" customHeight="1">
      <c r="A506" s="15"/>
      <c r="B506" s="15"/>
      <c r="C506" s="15"/>
      <c r="D506" s="15"/>
      <c r="E506" s="15"/>
      <c r="F506" s="15"/>
      <c r="G506" s="116"/>
      <c r="H506" s="103"/>
      <c r="I506" s="15"/>
      <c r="J506" s="15"/>
      <c r="K506" s="15"/>
      <c r="L506" s="15"/>
      <c r="M506" s="15"/>
      <c r="O506" s="15"/>
      <c r="U506" s="95"/>
      <c r="V506" s="118"/>
    </row>
    <row r="507" spans="1:22" ht="15.75" customHeight="1">
      <c r="A507" s="15"/>
      <c r="B507" s="15"/>
      <c r="C507" s="15"/>
      <c r="D507" s="15"/>
      <c r="E507" s="15"/>
      <c r="F507" s="15"/>
      <c r="G507" s="116"/>
      <c r="H507" s="103"/>
      <c r="I507" s="15"/>
      <c r="J507" s="15"/>
      <c r="K507" s="15"/>
      <c r="L507" s="15"/>
      <c r="M507" s="15"/>
      <c r="O507" s="15"/>
      <c r="U507" s="95"/>
      <c r="V507" s="118"/>
    </row>
    <row r="508" spans="1:22" ht="15.75" customHeight="1">
      <c r="A508" s="15"/>
      <c r="B508" s="15"/>
      <c r="C508" s="15"/>
      <c r="D508" s="15"/>
      <c r="E508" s="15"/>
      <c r="F508" s="15"/>
      <c r="G508" s="116"/>
      <c r="H508" s="103"/>
      <c r="I508" s="15"/>
      <c r="J508" s="15"/>
      <c r="K508" s="15"/>
      <c r="L508" s="15"/>
      <c r="M508" s="15"/>
      <c r="O508" s="15"/>
      <c r="U508" s="95"/>
      <c r="V508" s="118"/>
    </row>
    <row r="509" spans="1:22" ht="15.75" customHeight="1">
      <c r="A509" s="15"/>
      <c r="B509" s="15"/>
      <c r="C509" s="15"/>
      <c r="D509" s="15"/>
      <c r="E509" s="15"/>
      <c r="F509" s="15"/>
      <c r="G509" s="116"/>
      <c r="H509" s="103"/>
      <c r="I509" s="15"/>
      <c r="J509" s="15"/>
      <c r="K509" s="15"/>
      <c r="L509" s="15"/>
      <c r="M509" s="15"/>
      <c r="O509" s="15"/>
      <c r="U509" s="95"/>
      <c r="V509" s="118"/>
    </row>
    <row r="510" spans="1:22" ht="15.75" customHeight="1">
      <c r="A510" s="15"/>
      <c r="B510" s="15"/>
      <c r="C510" s="15"/>
      <c r="D510" s="15"/>
      <c r="E510" s="15"/>
      <c r="F510" s="15"/>
      <c r="G510" s="116"/>
      <c r="H510" s="103"/>
      <c r="I510" s="15"/>
      <c r="J510" s="15"/>
      <c r="K510" s="15"/>
      <c r="L510" s="15"/>
      <c r="M510" s="15"/>
      <c r="O510" s="15"/>
      <c r="U510" s="95"/>
      <c r="V510" s="118"/>
    </row>
    <row r="511" spans="1:22" ht="15.75" customHeight="1">
      <c r="A511" s="15"/>
      <c r="B511" s="15"/>
      <c r="C511" s="15"/>
      <c r="D511" s="15"/>
      <c r="E511" s="15"/>
      <c r="F511" s="15"/>
      <c r="G511" s="116"/>
      <c r="H511" s="103"/>
      <c r="I511" s="15"/>
      <c r="J511" s="15"/>
      <c r="K511" s="15"/>
      <c r="L511" s="15"/>
      <c r="M511" s="15"/>
      <c r="O511" s="15"/>
      <c r="U511" s="95"/>
      <c r="V511" s="118"/>
    </row>
    <row r="512" spans="1:22" ht="15.75" customHeight="1">
      <c r="A512" s="15"/>
      <c r="B512" s="15"/>
      <c r="C512" s="15"/>
      <c r="D512" s="15"/>
      <c r="E512" s="15"/>
      <c r="F512" s="15"/>
      <c r="G512" s="116"/>
      <c r="H512" s="103"/>
      <c r="I512" s="15"/>
      <c r="J512" s="15"/>
      <c r="K512" s="15"/>
      <c r="L512" s="15"/>
      <c r="M512" s="15"/>
      <c r="O512" s="15"/>
      <c r="U512" s="95"/>
      <c r="V512" s="118"/>
    </row>
    <row r="513" spans="1:22" ht="15.75" customHeight="1">
      <c r="A513" s="15"/>
      <c r="B513" s="15"/>
      <c r="C513" s="15"/>
      <c r="D513" s="15"/>
      <c r="E513" s="15"/>
      <c r="F513" s="15"/>
      <c r="G513" s="116"/>
      <c r="H513" s="103"/>
      <c r="I513" s="15"/>
      <c r="J513" s="15"/>
      <c r="K513" s="15"/>
      <c r="L513" s="15"/>
      <c r="M513" s="15"/>
      <c r="O513" s="15"/>
      <c r="U513" s="95"/>
      <c r="V513" s="118"/>
    </row>
    <row r="514" spans="1:22" ht="15.75" customHeight="1">
      <c r="A514" s="15"/>
      <c r="B514" s="15"/>
      <c r="C514" s="15"/>
      <c r="D514" s="15"/>
      <c r="E514" s="15"/>
      <c r="F514" s="15"/>
      <c r="G514" s="116"/>
      <c r="H514" s="103"/>
      <c r="I514" s="15"/>
      <c r="J514" s="15"/>
      <c r="K514" s="15"/>
      <c r="L514" s="15"/>
      <c r="M514" s="15"/>
      <c r="O514" s="15"/>
      <c r="U514" s="95"/>
      <c r="V514" s="118"/>
    </row>
    <row r="515" spans="1:22" ht="15.75" customHeight="1">
      <c r="A515" s="15"/>
      <c r="B515" s="15"/>
      <c r="C515" s="15"/>
      <c r="D515" s="15"/>
      <c r="E515" s="15"/>
      <c r="F515" s="15"/>
      <c r="G515" s="116"/>
      <c r="H515" s="103"/>
      <c r="I515" s="15"/>
      <c r="J515" s="15"/>
      <c r="K515" s="15"/>
      <c r="L515" s="15"/>
      <c r="M515" s="15"/>
      <c r="O515" s="15"/>
      <c r="U515" s="95"/>
      <c r="V515" s="118"/>
    </row>
    <row r="516" spans="1:22" ht="15.75" customHeight="1">
      <c r="A516" s="15"/>
      <c r="B516" s="15"/>
      <c r="C516" s="15"/>
      <c r="D516" s="15"/>
      <c r="E516" s="15"/>
      <c r="F516" s="15"/>
      <c r="G516" s="116"/>
      <c r="H516" s="103"/>
      <c r="I516" s="15"/>
      <c r="J516" s="15"/>
      <c r="K516" s="15"/>
      <c r="L516" s="15"/>
      <c r="M516" s="15"/>
      <c r="O516" s="15"/>
      <c r="U516" s="95"/>
      <c r="V516" s="118"/>
    </row>
    <row r="517" spans="1:22" ht="15.75" customHeight="1">
      <c r="A517" s="15"/>
      <c r="B517" s="15"/>
      <c r="C517" s="15"/>
      <c r="D517" s="15"/>
      <c r="E517" s="15"/>
      <c r="F517" s="15"/>
      <c r="G517" s="116"/>
      <c r="H517" s="103"/>
      <c r="I517" s="15"/>
      <c r="J517" s="15"/>
      <c r="K517" s="15"/>
      <c r="L517" s="15"/>
      <c r="M517" s="15"/>
      <c r="O517" s="15"/>
      <c r="U517" s="95"/>
      <c r="V517" s="118"/>
    </row>
    <row r="518" spans="1:22" ht="15.75" customHeight="1">
      <c r="A518" s="15"/>
      <c r="B518" s="15"/>
      <c r="C518" s="15"/>
      <c r="D518" s="15"/>
      <c r="E518" s="15"/>
      <c r="F518" s="15"/>
      <c r="G518" s="116"/>
      <c r="H518" s="103"/>
      <c r="I518" s="15"/>
      <c r="J518" s="15"/>
      <c r="K518" s="15"/>
      <c r="L518" s="15"/>
      <c r="M518" s="15"/>
      <c r="O518" s="15"/>
      <c r="U518" s="95"/>
      <c r="V518" s="118"/>
    </row>
    <row r="519" spans="1:22" ht="15.75" customHeight="1">
      <c r="A519" s="15"/>
      <c r="B519" s="15"/>
      <c r="C519" s="15"/>
      <c r="D519" s="15"/>
      <c r="E519" s="15"/>
      <c r="F519" s="15"/>
      <c r="G519" s="116"/>
      <c r="H519" s="103"/>
      <c r="I519" s="15"/>
      <c r="J519" s="15"/>
      <c r="K519" s="15"/>
      <c r="L519" s="15"/>
      <c r="M519" s="15"/>
      <c r="O519" s="15"/>
      <c r="U519" s="95"/>
      <c r="V519" s="118"/>
    </row>
    <row r="520" spans="1:22" ht="15.75" customHeight="1">
      <c r="A520" s="15"/>
      <c r="B520" s="15"/>
      <c r="C520" s="15"/>
      <c r="D520" s="15"/>
      <c r="E520" s="15"/>
      <c r="F520" s="15"/>
      <c r="G520" s="116"/>
      <c r="H520" s="103"/>
      <c r="I520" s="15"/>
      <c r="J520" s="15"/>
      <c r="K520" s="15"/>
      <c r="L520" s="15"/>
      <c r="M520" s="15"/>
      <c r="O520" s="15"/>
      <c r="U520" s="95"/>
      <c r="V520" s="118"/>
    </row>
    <row r="521" spans="1:22" ht="15.75" customHeight="1">
      <c r="A521" s="15"/>
      <c r="B521" s="15"/>
      <c r="C521" s="15"/>
      <c r="D521" s="15"/>
      <c r="E521" s="15"/>
      <c r="F521" s="15"/>
      <c r="G521" s="116"/>
      <c r="H521" s="103"/>
      <c r="I521" s="15"/>
      <c r="J521" s="15"/>
      <c r="K521" s="15"/>
      <c r="L521" s="15"/>
      <c r="M521" s="15"/>
      <c r="O521" s="15"/>
      <c r="U521" s="95"/>
      <c r="V521" s="118"/>
    </row>
    <row r="522" spans="1:22" ht="15.75" customHeight="1">
      <c r="A522" s="15"/>
      <c r="B522" s="15"/>
      <c r="C522" s="15"/>
      <c r="D522" s="15"/>
      <c r="E522" s="15"/>
      <c r="F522" s="15"/>
      <c r="G522" s="116"/>
      <c r="H522" s="103"/>
      <c r="I522" s="15"/>
      <c r="J522" s="15"/>
      <c r="K522" s="15"/>
      <c r="L522" s="15"/>
      <c r="M522" s="15"/>
      <c r="O522" s="15"/>
      <c r="U522" s="95"/>
      <c r="V522" s="118"/>
    </row>
    <row r="523" spans="1:22" ht="15.75" customHeight="1">
      <c r="A523" s="15"/>
      <c r="B523" s="15"/>
      <c r="C523" s="15"/>
      <c r="D523" s="15"/>
      <c r="E523" s="15"/>
      <c r="F523" s="15"/>
      <c r="G523" s="116"/>
      <c r="H523" s="103"/>
      <c r="I523" s="15"/>
      <c r="J523" s="15"/>
      <c r="K523" s="15"/>
      <c r="L523" s="15"/>
      <c r="M523" s="15"/>
      <c r="O523" s="15"/>
      <c r="U523" s="95"/>
      <c r="V523" s="118"/>
    </row>
    <row r="524" spans="1:22" ht="15.75" customHeight="1">
      <c r="A524" s="15"/>
      <c r="B524" s="15"/>
      <c r="C524" s="15"/>
      <c r="D524" s="15"/>
      <c r="E524" s="15"/>
      <c r="F524" s="15"/>
      <c r="G524" s="116"/>
      <c r="H524" s="103"/>
      <c r="I524" s="15"/>
      <c r="J524" s="15"/>
      <c r="K524" s="15"/>
      <c r="L524" s="15"/>
      <c r="M524" s="15"/>
      <c r="O524" s="15"/>
      <c r="U524" s="95"/>
      <c r="V524" s="118"/>
    </row>
    <row r="525" spans="1:22" ht="15.75" customHeight="1">
      <c r="A525" s="15"/>
      <c r="B525" s="15"/>
      <c r="C525" s="15"/>
      <c r="D525" s="15"/>
      <c r="E525" s="15"/>
      <c r="F525" s="15"/>
      <c r="G525" s="116"/>
      <c r="H525" s="103"/>
      <c r="I525" s="15"/>
      <c r="J525" s="15"/>
      <c r="K525" s="15"/>
      <c r="L525" s="15"/>
      <c r="M525" s="15"/>
      <c r="O525" s="15"/>
      <c r="U525" s="95"/>
      <c r="V525" s="118"/>
    </row>
    <row r="526" spans="1:22" ht="15.75" customHeight="1">
      <c r="A526" s="15"/>
      <c r="B526" s="15"/>
      <c r="C526" s="15"/>
      <c r="D526" s="15"/>
      <c r="E526" s="15"/>
      <c r="F526" s="15"/>
      <c r="G526" s="116"/>
      <c r="H526" s="103"/>
      <c r="I526" s="15"/>
      <c r="J526" s="15"/>
      <c r="K526" s="15"/>
      <c r="L526" s="15"/>
      <c r="M526" s="15"/>
      <c r="O526" s="15"/>
      <c r="U526" s="95"/>
      <c r="V526" s="118"/>
    </row>
    <row r="527" spans="1:22" ht="15.75" customHeight="1">
      <c r="A527" s="15"/>
      <c r="B527" s="15"/>
      <c r="C527" s="15"/>
      <c r="D527" s="15"/>
      <c r="E527" s="15"/>
      <c r="F527" s="15"/>
      <c r="G527" s="116"/>
      <c r="H527" s="103"/>
      <c r="I527" s="15"/>
      <c r="J527" s="15"/>
      <c r="K527" s="15"/>
      <c r="L527" s="15"/>
      <c r="M527" s="15"/>
      <c r="O527" s="15"/>
      <c r="U527" s="95"/>
      <c r="V527" s="118"/>
    </row>
    <row r="528" spans="1:22" ht="15.75" customHeight="1">
      <c r="A528" s="15"/>
      <c r="B528" s="15"/>
      <c r="C528" s="15"/>
      <c r="D528" s="15"/>
      <c r="E528" s="15"/>
      <c r="F528" s="15"/>
      <c r="G528" s="116"/>
      <c r="H528" s="103"/>
      <c r="I528" s="15"/>
      <c r="J528" s="15"/>
      <c r="K528" s="15"/>
      <c r="L528" s="15"/>
      <c r="M528" s="15"/>
      <c r="O528" s="15"/>
      <c r="U528" s="95"/>
      <c r="V528" s="118"/>
    </row>
    <row r="529" spans="1:22" ht="15.75" customHeight="1">
      <c r="A529" s="15"/>
      <c r="B529" s="15"/>
      <c r="C529" s="15"/>
      <c r="D529" s="15"/>
      <c r="E529" s="15"/>
      <c r="F529" s="15"/>
      <c r="G529" s="116"/>
      <c r="H529" s="103"/>
      <c r="I529" s="15"/>
      <c r="J529" s="15"/>
      <c r="K529" s="15"/>
      <c r="L529" s="15"/>
      <c r="M529" s="15"/>
      <c r="O529" s="15"/>
      <c r="U529" s="95"/>
      <c r="V529" s="118"/>
    </row>
    <row r="530" spans="1:22" ht="15.75" customHeight="1">
      <c r="A530" s="15"/>
      <c r="B530" s="15"/>
      <c r="C530" s="15"/>
      <c r="D530" s="15"/>
      <c r="E530" s="15"/>
      <c r="F530" s="15"/>
      <c r="G530" s="116"/>
      <c r="H530" s="103"/>
      <c r="I530" s="15"/>
      <c r="J530" s="15"/>
      <c r="K530" s="15"/>
      <c r="L530" s="15"/>
      <c r="M530" s="15"/>
      <c r="O530" s="15"/>
      <c r="U530" s="95"/>
      <c r="V530" s="118"/>
    </row>
    <row r="531" spans="1:22" ht="15.75" customHeight="1">
      <c r="A531" s="15"/>
      <c r="B531" s="15"/>
      <c r="C531" s="15"/>
      <c r="D531" s="15"/>
      <c r="E531" s="15"/>
      <c r="F531" s="15"/>
      <c r="G531" s="116"/>
      <c r="H531" s="103"/>
      <c r="I531" s="15"/>
      <c r="J531" s="15"/>
      <c r="K531" s="15"/>
      <c r="L531" s="15"/>
      <c r="M531" s="15"/>
      <c r="O531" s="15"/>
      <c r="U531" s="95"/>
      <c r="V531" s="118"/>
    </row>
    <row r="532" spans="1:22" ht="15.75" customHeight="1">
      <c r="A532" s="15"/>
      <c r="B532" s="15"/>
      <c r="C532" s="15"/>
      <c r="D532" s="15"/>
      <c r="E532" s="15"/>
      <c r="F532" s="15"/>
      <c r="G532" s="116"/>
      <c r="H532" s="103"/>
      <c r="I532" s="15"/>
      <c r="J532" s="15"/>
      <c r="K532" s="15"/>
      <c r="L532" s="15"/>
      <c r="M532" s="15"/>
      <c r="O532" s="15"/>
      <c r="U532" s="95"/>
      <c r="V532" s="118"/>
    </row>
    <row r="533" spans="1:22" ht="15.75" customHeight="1">
      <c r="A533" s="15"/>
      <c r="B533" s="15"/>
      <c r="C533" s="15"/>
      <c r="D533" s="15"/>
      <c r="E533" s="15"/>
      <c r="F533" s="15"/>
      <c r="G533" s="116"/>
      <c r="H533" s="103"/>
      <c r="I533" s="15"/>
      <c r="J533" s="15"/>
      <c r="K533" s="15"/>
      <c r="L533" s="15"/>
      <c r="M533" s="15"/>
      <c r="O533" s="15"/>
      <c r="U533" s="95"/>
      <c r="V533" s="118"/>
    </row>
    <row r="534" spans="1:22" ht="15.75" customHeight="1">
      <c r="A534" s="15"/>
      <c r="B534" s="15"/>
      <c r="C534" s="15"/>
      <c r="D534" s="15"/>
      <c r="E534" s="15"/>
      <c r="F534" s="15"/>
      <c r="G534" s="116"/>
      <c r="H534" s="103"/>
      <c r="I534" s="15"/>
      <c r="J534" s="15"/>
      <c r="K534" s="15"/>
      <c r="L534" s="15"/>
      <c r="M534" s="15"/>
      <c r="O534" s="15"/>
      <c r="U534" s="95"/>
      <c r="V534" s="118"/>
    </row>
    <row r="535" spans="1:22" ht="15.75" customHeight="1">
      <c r="A535" s="15"/>
      <c r="B535" s="15"/>
      <c r="C535" s="15"/>
      <c r="D535" s="15"/>
      <c r="E535" s="15"/>
      <c r="F535" s="15"/>
      <c r="G535" s="116"/>
      <c r="H535" s="103"/>
      <c r="I535" s="15"/>
      <c r="J535" s="15"/>
      <c r="K535" s="15"/>
      <c r="L535" s="15"/>
      <c r="M535" s="15"/>
      <c r="O535" s="15"/>
      <c r="U535" s="95"/>
      <c r="V535" s="118"/>
    </row>
    <row r="536" spans="1:22" ht="15.75" customHeight="1">
      <c r="A536" s="15"/>
      <c r="B536" s="15"/>
      <c r="C536" s="15"/>
      <c r="D536" s="15"/>
      <c r="E536" s="15"/>
      <c r="F536" s="15"/>
      <c r="G536" s="116"/>
      <c r="H536" s="103"/>
      <c r="I536" s="15"/>
      <c r="J536" s="15"/>
      <c r="K536" s="15"/>
      <c r="L536" s="15"/>
      <c r="M536" s="15"/>
      <c r="O536" s="15"/>
      <c r="U536" s="95"/>
      <c r="V536" s="118"/>
    </row>
    <row r="537" spans="1:22" ht="15.75" customHeight="1">
      <c r="A537" s="15"/>
      <c r="B537" s="15"/>
      <c r="C537" s="15"/>
      <c r="D537" s="15"/>
      <c r="E537" s="15"/>
      <c r="F537" s="15"/>
      <c r="G537" s="116"/>
      <c r="H537" s="103"/>
      <c r="I537" s="15"/>
      <c r="J537" s="15"/>
      <c r="K537" s="15"/>
      <c r="L537" s="15"/>
      <c r="M537" s="15"/>
      <c r="O537" s="15"/>
      <c r="U537" s="95"/>
      <c r="V537" s="118"/>
    </row>
    <row r="538" spans="1:22" ht="15.75" customHeight="1">
      <c r="A538" s="15"/>
      <c r="B538" s="15"/>
      <c r="C538" s="15"/>
      <c r="D538" s="15"/>
      <c r="E538" s="15"/>
      <c r="F538" s="15"/>
      <c r="G538" s="116"/>
      <c r="H538" s="103"/>
      <c r="I538" s="15"/>
      <c r="J538" s="15"/>
      <c r="K538" s="15"/>
      <c r="L538" s="15"/>
      <c r="M538" s="15"/>
      <c r="O538" s="15"/>
      <c r="U538" s="95"/>
      <c r="V538" s="118"/>
    </row>
    <row r="539" spans="1:22" ht="15.75" customHeight="1">
      <c r="A539" s="15"/>
      <c r="B539" s="15"/>
      <c r="C539" s="15"/>
      <c r="D539" s="15"/>
      <c r="E539" s="15"/>
      <c r="F539" s="15"/>
      <c r="G539" s="116"/>
      <c r="H539" s="103"/>
      <c r="I539" s="15"/>
      <c r="J539" s="15"/>
      <c r="K539" s="15"/>
      <c r="L539" s="15"/>
      <c r="M539" s="15"/>
      <c r="O539" s="15"/>
      <c r="U539" s="95"/>
      <c r="V539" s="118"/>
    </row>
    <row r="540" spans="1:22" ht="15.75" customHeight="1">
      <c r="A540" s="15"/>
      <c r="B540" s="15"/>
      <c r="C540" s="15"/>
      <c r="D540" s="15"/>
      <c r="E540" s="15"/>
      <c r="F540" s="15"/>
      <c r="G540" s="116"/>
      <c r="H540" s="103"/>
      <c r="I540" s="15"/>
      <c r="J540" s="15"/>
      <c r="K540" s="15"/>
      <c r="L540" s="15"/>
      <c r="M540" s="15"/>
      <c r="O540" s="15"/>
      <c r="U540" s="95"/>
      <c r="V540" s="118"/>
    </row>
    <row r="541" spans="1:22" ht="15.75" customHeight="1">
      <c r="A541" s="15"/>
      <c r="B541" s="15"/>
      <c r="C541" s="15"/>
      <c r="D541" s="15"/>
      <c r="E541" s="15"/>
      <c r="F541" s="15"/>
      <c r="G541" s="116"/>
      <c r="H541" s="103"/>
      <c r="I541" s="15"/>
      <c r="J541" s="15"/>
      <c r="K541" s="15"/>
      <c r="L541" s="15"/>
      <c r="M541" s="15"/>
      <c r="O541" s="15"/>
      <c r="U541" s="95"/>
      <c r="V541" s="118"/>
    </row>
    <row r="542" spans="1:22" ht="15.75" customHeight="1">
      <c r="A542" s="15"/>
      <c r="B542" s="15"/>
      <c r="C542" s="15"/>
      <c r="D542" s="15"/>
      <c r="E542" s="15"/>
      <c r="F542" s="15"/>
      <c r="G542" s="116"/>
      <c r="H542" s="103"/>
      <c r="I542" s="15"/>
      <c r="J542" s="15"/>
      <c r="K542" s="15"/>
      <c r="L542" s="15"/>
      <c r="M542" s="15"/>
      <c r="O542" s="15"/>
      <c r="U542" s="95"/>
      <c r="V542" s="118"/>
    </row>
    <row r="543" spans="1:22" ht="15.75" customHeight="1">
      <c r="A543" s="15"/>
      <c r="B543" s="15"/>
      <c r="C543" s="15"/>
      <c r="D543" s="15"/>
      <c r="E543" s="15"/>
      <c r="F543" s="15"/>
      <c r="G543" s="116"/>
      <c r="H543" s="103"/>
      <c r="I543" s="15"/>
      <c r="J543" s="15"/>
      <c r="K543" s="15"/>
      <c r="L543" s="15"/>
      <c r="M543" s="15"/>
      <c r="O543" s="15"/>
      <c r="U543" s="95"/>
      <c r="V543" s="118"/>
    </row>
    <row r="544" spans="1:22" ht="15.75" customHeight="1">
      <c r="A544" s="15"/>
      <c r="B544" s="15"/>
      <c r="C544" s="15"/>
      <c r="D544" s="15"/>
      <c r="E544" s="15"/>
      <c r="F544" s="15"/>
      <c r="G544" s="116"/>
      <c r="H544" s="103"/>
      <c r="I544" s="15"/>
      <c r="J544" s="15"/>
      <c r="K544" s="15"/>
      <c r="L544" s="15"/>
      <c r="M544" s="15"/>
      <c r="O544" s="15"/>
      <c r="U544" s="95"/>
      <c r="V544" s="118"/>
    </row>
    <row r="545" spans="1:22" ht="15.75" customHeight="1">
      <c r="A545" s="15"/>
      <c r="B545" s="15"/>
      <c r="C545" s="15"/>
      <c r="D545" s="15"/>
      <c r="E545" s="15"/>
      <c r="F545" s="15"/>
      <c r="G545" s="116"/>
      <c r="H545" s="103"/>
      <c r="I545" s="15"/>
      <c r="J545" s="15"/>
      <c r="K545" s="15"/>
      <c r="L545" s="15"/>
      <c r="M545" s="15"/>
      <c r="O545" s="15"/>
      <c r="U545" s="95"/>
      <c r="V545" s="118"/>
    </row>
    <row r="546" spans="1:22" ht="15.75" customHeight="1">
      <c r="A546" s="15"/>
      <c r="B546" s="15"/>
      <c r="C546" s="15"/>
      <c r="D546" s="15"/>
      <c r="E546" s="15"/>
      <c r="F546" s="15"/>
      <c r="G546" s="116"/>
      <c r="H546" s="103"/>
      <c r="I546" s="15"/>
      <c r="J546" s="15"/>
      <c r="K546" s="15"/>
      <c r="L546" s="15"/>
      <c r="M546" s="15"/>
      <c r="O546" s="15"/>
      <c r="U546" s="95"/>
      <c r="V546" s="118"/>
    </row>
    <row r="547" spans="1:22" ht="15.75" customHeight="1">
      <c r="A547" s="15"/>
      <c r="B547" s="15"/>
      <c r="C547" s="15"/>
      <c r="D547" s="15"/>
      <c r="E547" s="15"/>
      <c r="F547" s="15"/>
      <c r="G547" s="116"/>
      <c r="H547" s="103"/>
      <c r="I547" s="15"/>
      <c r="J547" s="15"/>
      <c r="K547" s="15"/>
      <c r="L547" s="15"/>
      <c r="M547" s="15"/>
      <c r="O547" s="15"/>
      <c r="U547" s="95"/>
      <c r="V547" s="118"/>
    </row>
    <row r="548" spans="1:22" ht="15.75" customHeight="1">
      <c r="A548" s="15"/>
      <c r="B548" s="15"/>
      <c r="C548" s="15"/>
      <c r="D548" s="15"/>
      <c r="E548" s="15"/>
      <c r="F548" s="15"/>
      <c r="G548" s="116"/>
      <c r="H548" s="103"/>
      <c r="I548" s="15"/>
      <c r="J548" s="15"/>
      <c r="K548" s="15"/>
      <c r="L548" s="15"/>
      <c r="M548" s="15"/>
      <c r="O548" s="15"/>
      <c r="U548" s="95"/>
      <c r="V548" s="118"/>
    </row>
    <row r="549" spans="1:22" ht="15.75" customHeight="1">
      <c r="A549" s="15"/>
      <c r="B549" s="15"/>
      <c r="C549" s="15"/>
      <c r="D549" s="15"/>
      <c r="E549" s="15"/>
      <c r="F549" s="15"/>
      <c r="G549" s="116"/>
      <c r="H549" s="103"/>
      <c r="I549" s="15"/>
      <c r="J549" s="15"/>
      <c r="K549" s="15"/>
      <c r="L549" s="15"/>
      <c r="M549" s="15"/>
      <c r="O549" s="15"/>
      <c r="U549" s="95"/>
      <c r="V549" s="118"/>
    </row>
    <row r="550" spans="1:22" ht="15.75" customHeight="1">
      <c r="A550" s="15"/>
      <c r="B550" s="15"/>
      <c r="C550" s="15"/>
      <c r="D550" s="15"/>
      <c r="E550" s="15"/>
      <c r="F550" s="15"/>
      <c r="G550" s="116"/>
      <c r="H550" s="103"/>
      <c r="I550" s="15"/>
      <c r="J550" s="15"/>
      <c r="K550" s="15"/>
      <c r="L550" s="15"/>
      <c r="M550" s="15"/>
      <c r="O550" s="15"/>
      <c r="U550" s="95"/>
      <c r="V550" s="118"/>
    </row>
    <row r="551" spans="1:22" ht="15.75" customHeight="1">
      <c r="A551" s="15"/>
      <c r="B551" s="15"/>
      <c r="C551" s="15"/>
      <c r="D551" s="15"/>
      <c r="E551" s="15"/>
      <c r="F551" s="15"/>
      <c r="G551" s="116"/>
      <c r="H551" s="103"/>
      <c r="I551" s="15"/>
      <c r="J551" s="15"/>
      <c r="K551" s="15"/>
      <c r="L551" s="15"/>
      <c r="M551" s="15"/>
      <c r="O551" s="15"/>
      <c r="U551" s="95"/>
      <c r="V551" s="118"/>
    </row>
    <row r="552" spans="1:22" ht="15.75" customHeight="1">
      <c r="A552" s="15"/>
      <c r="B552" s="15"/>
      <c r="C552" s="15"/>
      <c r="D552" s="15"/>
      <c r="E552" s="15"/>
      <c r="F552" s="15"/>
      <c r="G552" s="116"/>
      <c r="H552" s="103"/>
      <c r="I552" s="15"/>
      <c r="J552" s="15"/>
      <c r="K552" s="15"/>
      <c r="L552" s="15"/>
      <c r="M552" s="15"/>
      <c r="O552" s="15"/>
      <c r="U552" s="95"/>
      <c r="V552" s="118"/>
    </row>
    <row r="553" spans="1:22" ht="15.75" customHeight="1">
      <c r="A553" s="15"/>
      <c r="B553" s="15"/>
      <c r="C553" s="15"/>
      <c r="D553" s="15"/>
      <c r="E553" s="15"/>
      <c r="F553" s="15"/>
      <c r="G553" s="116"/>
      <c r="H553" s="103"/>
      <c r="I553" s="15"/>
      <c r="J553" s="15"/>
      <c r="K553" s="15"/>
      <c r="L553" s="15"/>
      <c r="M553" s="15"/>
      <c r="O553" s="15"/>
      <c r="U553" s="95"/>
      <c r="V553" s="118"/>
    </row>
    <row r="554" spans="1:22" ht="15.75" customHeight="1">
      <c r="A554" s="15"/>
      <c r="B554" s="15"/>
      <c r="C554" s="15"/>
      <c r="D554" s="15"/>
      <c r="E554" s="15"/>
      <c r="F554" s="15"/>
      <c r="G554" s="116"/>
      <c r="H554" s="103"/>
      <c r="I554" s="15"/>
      <c r="J554" s="15"/>
      <c r="K554" s="15"/>
      <c r="L554" s="15"/>
      <c r="M554" s="15"/>
      <c r="O554" s="15"/>
      <c r="U554" s="95"/>
      <c r="V554" s="118"/>
    </row>
    <row r="555" spans="1:22" ht="15.75" customHeight="1">
      <c r="A555" s="15"/>
      <c r="B555" s="15"/>
      <c r="C555" s="15"/>
      <c r="D555" s="15"/>
      <c r="E555" s="15"/>
      <c r="F555" s="15"/>
      <c r="G555" s="116"/>
      <c r="H555" s="103"/>
      <c r="I555" s="15"/>
      <c r="J555" s="15"/>
      <c r="K555" s="15"/>
      <c r="L555" s="15"/>
      <c r="M555" s="15"/>
      <c r="O555" s="15"/>
      <c r="U555" s="95"/>
      <c r="V555" s="118"/>
    </row>
    <row r="556" spans="1:22" ht="15.75" customHeight="1">
      <c r="A556" s="15"/>
      <c r="B556" s="15"/>
      <c r="C556" s="15"/>
      <c r="D556" s="15"/>
      <c r="E556" s="15"/>
      <c r="F556" s="15"/>
      <c r="G556" s="116"/>
      <c r="H556" s="103"/>
      <c r="I556" s="15"/>
      <c r="J556" s="15"/>
      <c r="K556" s="15"/>
      <c r="L556" s="15"/>
      <c r="M556" s="15"/>
      <c r="O556" s="15"/>
      <c r="U556" s="95"/>
      <c r="V556" s="118"/>
    </row>
    <row r="557" spans="1:22" ht="15.75" customHeight="1">
      <c r="A557" s="15"/>
      <c r="B557" s="15"/>
      <c r="C557" s="15"/>
      <c r="D557" s="15"/>
      <c r="E557" s="15"/>
      <c r="F557" s="15"/>
      <c r="G557" s="116"/>
      <c r="H557" s="103"/>
      <c r="I557" s="15"/>
      <c r="J557" s="15"/>
      <c r="K557" s="15"/>
      <c r="L557" s="15"/>
      <c r="M557" s="15"/>
      <c r="O557" s="15"/>
      <c r="U557" s="95"/>
      <c r="V557" s="118"/>
    </row>
    <row r="558" spans="1:22" ht="15.75" customHeight="1">
      <c r="A558" s="15"/>
      <c r="B558" s="15"/>
      <c r="C558" s="15"/>
      <c r="D558" s="15"/>
      <c r="E558" s="15"/>
      <c r="F558" s="15"/>
      <c r="G558" s="116"/>
      <c r="H558" s="103"/>
      <c r="I558" s="15"/>
      <c r="J558" s="15"/>
      <c r="K558" s="15"/>
      <c r="L558" s="15"/>
      <c r="M558" s="15"/>
      <c r="O558" s="15"/>
      <c r="U558" s="95"/>
      <c r="V558" s="118"/>
    </row>
    <row r="559" spans="1:22" ht="15.75" customHeight="1">
      <c r="A559" s="15"/>
      <c r="B559" s="15"/>
      <c r="C559" s="15"/>
      <c r="D559" s="15"/>
      <c r="E559" s="15"/>
      <c r="F559" s="15"/>
      <c r="G559" s="116"/>
      <c r="H559" s="103"/>
      <c r="I559" s="15"/>
      <c r="J559" s="15"/>
      <c r="K559" s="15"/>
      <c r="L559" s="15"/>
      <c r="M559" s="15"/>
      <c r="O559" s="15"/>
      <c r="U559" s="95"/>
      <c r="V559" s="118"/>
    </row>
    <row r="560" spans="1:22" ht="15.75" customHeight="1">
      <c r="A560" s="15"/>
      <c r="B560" s="15"/>
      <c r="C560" s="15"/>
      <c r="D560" s="15"/>
      <c r="E560" s="15"/>
      <c r="F560" s="15"/>
      <c r="G560" s="116"/>
      <c r="H560" s="103"/>
      <c r="I560" s="15"/>
      <c r="J560" s="15"/>
      <c r="K560" s="15"/>
      <c r="L560" s="15"/>
      <c r="M560" s="15"/>
      <c r="O560" s="15"/>
      <c r="U560" s="95"/>
      <c r="V560" s="118"/>
    </row>
    <row r="561" spans="1:22" ht="15.75" customHeight="1">
      <c r="A561" s="15"/>
      <c r="B561" s="15"/>
      <c r="C561" s="15"/>
      <c r="D561" s="15"/>
      <c r="E561" s="15"/>
      <c r="F561" s="15"/>
      <c r="G561" s="116"/>
      <c r="H561" s="103"/>
      <c r="I561" s="15"/>
      <c r="J561" s="15"/>
      <c r="K561" s="15"/>
      <c r="L561" s="15"/>
      <c r="M561" s="15"/>
      <c r="O561" s="15"/>
      <c r="U561" s="95"/>
      <c r="V561" s="118"/>
    </row>
    <row r="562" spans="1:22" ht="15.75" customHeight="1">
      <c r="A562" s="15"/>
      <c r="B562" s="15"/>
      <c r="C562" s="15"/>
      <c r="D562" s="15"/>
      <c r="E562" s="15"/>
      <c r="F562" s="15"/>
      <c r="G562" s="116"/>
      <c r="H562" s="103"/>
      <c r="I562" s="15"/>
      <c r="J562" s="15"/>
      <c r="K562" s="15"/>
      <c r="L562" s="15"/>
      <c r="M562" s="15"/>
      <c r="O562" s="15"/>
      <c r="U562" s="95"/>
      <c r="V562" s="118"/>
    </row>
    <row r="563" spans="1:22" ht="15.75" customHeight="1">
      <c r="A563" s="15"/>
      <c r="B563" s="15"/>
      <c r="C563" s="15"/>
      <c r="D563" s="15"/>
      <c r="E563" s="15"/>
      <c r="F563" s="15"/>
      <c r="G563" s="116"/>
      <c r="H563" s="103"/>
      <c r="I563" s="15"/>
      <c r="J563" s="15"/>
      <c r="K563" s="15"/>
      <c r="L563" s="15"/>
      <c r="M563" s="15"/>
      <c r="O563" s="15"/>
      <c r="U563" s="95"/>
      <c r="V563" s="118"/>
    </row>
    <row r="564" spans="1:22" ht="15.75" customHeight="1">
      <c r="A564" s="15"/>
      <c r="B564" s="15"/>
      <c r="C564" s="15"/>
      <c r="D564" s="15"/>
      <c r="E564" s="15"/>
      <c r="F564" s="15"/>
      <c r="G564" s="116"/>
      <c r="H564" s="103"/>
      <c r="I564" s="15"/>
      <c r="J564" s="15"/>
      <c r="K564" s="15"/>
      <c r="L564" s="15"/>
      <c r="M564" s="15"/>
      <c r="O564" s="15"/>
      <c r="U564" s="95"/>
      <c r="V564" s="118"/>
    </row>
    <row r="565" spans="1:22" ht="15.75" customHeight="1">
      <c r="A565" s="15"/>
      <c r="B565" s="15"/>
      <c r="C565" s="15"/>
      <c r="D565" s="15"/>
      <c r="E565" s="15"/>
      <c r="F565" s="15"/>
      <c r="G565" s="116"/>
      <c r="H565" s="103"/>
      <c r="I565" s="15"/>
      <c r="J565" s="15"/>
      <c r="K565" s="15"/>
      <c r="L565" s="15"/>
      <c r="M565" s="15"/>
      <c r="O565" s="15"/>
      <c r="U565" s="95"/>
      <c r="V565" s="118"/>
    </row>
    <row r="566" spans="1:22" ht="15.75" customHeight="1">
      <c r="A566" s="15"/>
      <c r="B566" s="15"/>
      <c r="C566" s="15"/>
      <c r="D566" s="15"/>
      <c r="E566" s="15"/>
      <c r="F566" s="15"/>
      <c r="G566" s="116"/>
      <c r="H566" s="103"/>
      <c r="I566" s="15"/>
      <c r="J566" s="15"/>
      <c r="K566" s="15"/>
      <c r="L566" s="15"/>
      <c r="M566" s="15"/>
      <c r="O566" s="15"/>
      <c r="U566" s="95"/>
      <c r="V566" s="118"/>
    </row>
    <row r="567" spans="1:22" ht="15.75" customHeight="1">
      <c r="A567" s="15"/>
      <c r="B567" s="15"/>
      <c r="C567" s="15"/>
      <c r="D567" s="15"/>
      <c r="E567" s="15"/>
      <c r="F567" s="15"/>
      <c r="G567" s="116"/>
      <c r="H567" s="103"/>
      <c r="I567" s="15"/>
      <c r="J567" s="15"/>
      <c r="K567" s="15"/>
      <c r="L567" s="15"/>
      <c r="M567" s="15"/>
      <c r="O567" s="15"/>
      <c r="U567" s="95"/>
      <c r="V567" s="118"/>
    </row>
    <row r="568" spans="1:22" ht="15.75" customHeight="1">
      <c r="A568" s="15"/>
      <c r="B568" s="15"/>
      <c r="C568" s="15"/>
      <c r="D568" s="15"/>
      <c r="E568" s="15"/>
      <c r="F568" s="15"/>
      <c r="G568" s="116"/>
      <c r="H568" s="103"/>
      <c r="I568" s="15"/>
      <c r="J568" s="15"/>
      <c r="K568" s="15"/>
      <c r="L568" s="15"/>
      <c r="M568" s="15"/>
      <c r="O568" s="15"/>
      <c r="U568" s="95"/>
      <c r="V568" s="118"/>
    </row>
    <row r="569" spans="1:22" ht="15.75" customHeight="1">
      <c r="A569" s="15"/>
      <c r="B569" s="15"/>
      <c r="C569" s="15"/>
      <c r="D569" s="15"/>
      <c r="E569" s="15"/>
      <c r="F569" s="15"/>
      <c r="G569" s="116"/>
      <c r="H569" s="103"/>
      <c r="I569" s="15"/>
      <c r="J569" s="15"/>
      <c r="K569" s="15"/>
      <c r="L569" s="15"/>
      <c r="M569" s="15"/>
      <c r="O569" s="15"/>
      <c r="U569" s="95"/>
      <c r="V569" s="118"/>
    </row>
    <row r="570" spans="1:22" ht="15.75" customHeight="1">
      <c r="A570" s="15"/>
      <c r="B570" s="15"/>
      <c r="C570" s="15"/>
      <c r="D570" s="15"/>
      <c r="E570" s="15"/>
      <c r="F570" s="15"/>
      <c r="G570" s="116"/>
      <c r="H570" s="103"/>
      <c r="I570" s="15"/>
      <c r="J570" s="15"/>
      <c r="K570" s="15"/>
      <c r="L570" s="15"/>
      <c r="M570" s="15"/>
      <c r="O570" s="15"/>
      <c r="U570" s="95"/>
      <c r="V570" s="118"/>
    </row>
    <row r="571" spans="1:22" ht="15.75" customHeight="1">
      <c r="A571" s="15"/>
      <c r="B571" s="15"/>
      <c r="C571" s="15"/>
      <c r="D571" s="15"/>
      <c r="E571" s="15"/>
      <c r="F571" s="15"/>
      <c r="G571" s="116"/>
      <c r="H571" s="103"/>
      <c r="I571" s="15"/>
      <c r="J571" s="15"/>
      <c r="K571" s="15"/>
      <c r="L571" s="15"/>
      <c r="M571" s="15"/>
      <c r="O571" s="15"/>
      <c r="U571" s="95"/>
      <c r="V571" s="118"/>
    </row>
    <row r="572" spans="1:22" ht="15.75" customHeight="1">
      <c r="A572" s="15"/>
      <c r="B572" s="15"/>
      <c r="C572" s="15"/>
      <c r="D572" s="15"/>
      <c r="E572" s="15"/>
      <c r="F572" s="15"/>
      <c r="G572" s="116"/>
      <c r="H572" s="103"/>
      <c r="I572" s="15"/>
      <c r="J572" s="15"/>
      <c r="K572" s="15"/>
      <c r="L572" s="15"/>
      <c r="M572" s="15"/>
      <c r="O572" s="15"/>
      <c r="U572" s="95"/>
      <c r="V572" s="118"/>
    </row>
    <row r="573" spans="1:22" ht="15.75" customHeight="1">
      <c r="A573" s="15"/>
      <c r="B573" s="15"/>
      <c r="C573" s="15"/>
      <c r="D573" s="15"/>
      <c r="E573" s="15"/>
      <c r="F573" s="15"/>
      <c r="G573" s="116"/>
      <c r="H573" s="103"/>
      <c r="I573" s="15"/>
      <c r="J573" s="15"/>
      <c r="K573" s="15"/>
      <c r="L573" s="15"/>
      <c r="M573" s="15"/>
      <c r="O573" s="15"/>
      <c r="U573" s="95"/>
      <c r="V573" s="118"/>
    </row>
    <row r="574" spans="1:22" ht="15.75" customHeight="1">
      <c r="A574" s="15"/>
      <c r="B574" s="15"/>
      <c r="C574" s="15"/>
      <c r="D574" s="15"/>
      <c r="E574" s="15"/>
      <c r="F574" s="15"/>
      <c r="G574" s="116"/>
      <c r="H574" s="103"/>
      <c r="I574" s="15"/>
      <c r="J574" s="15"/>
      <c r="K574" s="15"/>
      <c r="L574" s="15"/>
      <c r="M574" s="15"/>
      <c r="O574" s="15"/>
      <c r="U574" s="95"/>
      <c r="V574" s="118"/>
    </row>
    <row r="575" spans="1:22" ht="15.75" customHeight="1">
      <c r="A575" s="15"/>
      <c r="B575" s="15"/>
      <c r="C575" s="15"/>
      <c r="D575" s="15"/>
      <c r="E575" s="15"/>
      <c r="F575" s="15"/>
      <c r="G575" s="116"/>
      <c r="H575" s="103"/>
      <c r="I575" s="15"/>
      <c r="J575" s="15"/>
      <c r="K575" s="15"/>
      <c r="L575" s="15"/>
      <c r="M575" s="15"/>
      <c r="O575" s="15"/>
      <c r="U575" s="95"/>
      <c r="V575" s="118"/>
    </row>
    <row r="576" spans="1:22" ht="15.75" customHeight="1">
      <c r="A576" s="15"/>
      <c r="B576" s="15"/>
      <c r="C576" s="15"/>
      <c r="D576" s="15"/>
      <c r="E576" s="15"/>
      <c r="F576" s="15"/>
      <c r="G576" s="116"/>
      <c r="H576" s="103"/>
      <c r="I576" s="15"/>
      <c r="J576" s="15"/>
      <c r="K576" s="15"/>
      <c r="L576" s="15"/>
      <c r="M576" s="15"/>
      <c r="O576" s="15"/>
      <c r="U576" s="95"/>
      <c r="V576" s="118"/>
    </row>
    <row r="577" spans="1:22" ht="15.75" customHeight="1">
      <c r="A577" s="15"/>
      <c r="B577" s="15"/>
      <c r="C577" s="15"/>
      <c r="D577" s="15"/>
      <c r="E577" s="15"/>
      <c r="F577" s="15"/>
      <c r="G577" s="116"/>
      <c r="H577" s="103"/>
      <c r="I577" s="15"/>
      <c r="J577" s="15"/>
      <c r="K577" s="15"/>
      <c r="L577" s="15"/>
      <c r="M577" s="15"/>
      <c r="O577" s="15"/>
      <c r="U577" s="95"/>
      <c r="V577" s="118"/>
    </row>
    <row r="578" spans="1:22" ht="15.75" customHeight="1">
      <c r="A578" s="15"/>
      <c r="B578" s="15"/>
      <c r="C578" s="15"/>
      <c r="D578" s="15"/>
      <c r="E578" s="15"/>
      <c r="F578" s="15"/>
      <c r="G578" s="116"/>
      <c r="H578" s="103"/>
      <c r="I578" s="15"/>
      <c r="J578" s="15"/>
      <c r="K578" s="15"/>
      <c r="L578" s="15"/>
      <c r="M578" s="15"/>
      <c r="O578" s="15"/>
      <c r="U578" s="95"/>
      <c r="V578" s="118"/>
    </row>
    <row r="579" spans="1:22" ht="15.75" customHeight="1">
      <c r="A579" s="15"/>
      <c r="B579" s="15"/>
      <c r="C579" s="15"/>
      <c r="D579" s="15"/>
      <c r="E579" s="15"/>
      <c r="F579" s="15"/>
      <c r="G579" s="116"/>
      <c r="H579" s="103"/>
      <c r="I579" s="15"/>
      <c r="J579" s="15"/>
      <c r="K579" s="15"/>
      <c r="L579" s="15"/>
      <c r="M579" s="15"/>
      <c r="O579" s="15"/>
      <c r="U579" s="95"/>
      <c r="V579" s="118"/>
    </row>
    <row r="580" spans="1:22" ht="15.75" customHeight="1">
      <c r="A580" s="15"/>
      <c r="B580" s="15"/>
      <c r="C580" s="15"/>
      <c r="D580" s="15"/>
      <c r="E580" s="15"/>
      <c r="F580" s="15"/>
      <c r="G580" s="116"/>
      <c r="H580" s="103"/>
      <c r="I580" s="15"/>
      <c r="J580" s="15"/>
      <c r="K580" s="15"/>
      <c r="L580" s="15"/>
      <c r="M580" s="15"/>
      <c r="O580" s="15"/>
      <c r="U580" s="95"/>
      <c r="V580" s="118"/>
    </row>
    <row r="581" spans="1:22" ht="15.75" customHeight="1">
      <c r="A581" s="15"/>
      <c r="B581" s="15"/>
      <c r="C581" s="15"/>
      <c r="D581" s="15"/>
      <c r="E581" s="15"/>
      <c r="F581" s="15"/>
      <c r="G581" s="116"/>
      <c r="H581" s="103"/>
      <c r="I581" s="15"/>
      <c r="J581" s="15"/>
      <c r="K581" s="15"/>
      <c r="L581" s="15"/>
      <c r="M581" s="15"/>
      <c r="O581" s="15"/>
      <c r="U581" s="95"/>
      <c r="V581" s="118"/>
    </row>
    <row r="582" spans="1:22" ht="15.75" customHeight="1">
      <c r="A582" s="15"/>
      <c r="B582" s="15"/>
      <c r="C582" s="15"/>
      <c r="D582" s="15"/>
      <c r="E582" s="15"/>
      <c r="F582" s="15"/>
      <c r="G582" s="116"/>
      <c r="H582" s="103"/>
      <c r="I582" s="15"/>
      <c r="J582" s="15"/>
      <c r="K582" s="15"/>
      <c r="L582" s="15"/>
      <c r="M582" s="15"/>
      <c r="O582" s="15"/>
      <c r="U582" s="95"/>
      <c r="V582" s="118"/>
    </row>
    <row r="583" spans="1:22" ht="15.75" customHeight="1">
      <c r="A583" s="15"/>
      <c r="B583" s="15"/>
      <c r="C583" s="15"/>
      <c r="D583" s="15"/>
      <c r="E583" s="15"/>
      <c r="F583" s="15"/>
      <c r="G583" s="116"/>
      <c r="H583" s="103"/>
      <c r="I583" s="15"/>
      <c r="J583" s="15"/>
      <c r="K583" s="15"/>
      <c r="L583" s="15"/>
      <c r="M583" s="15"/>
      <c r="O583" s="15"/>
      <c r="U583" s="95"/>
      <c r="V583" s="118"/>
    </row>
    <row r="584" spans="1:22" ht="15.75" customHeight="1">
      <c r="A584" s="15"/>
      <c r="B584" s="15"/>
      <c r="C584" s="15"/>
      <c r="D584" s="15"/>
      <c r="E584" s="15"/>
      <c r="F584" s="15"/>
      <c r="G584" s="116"/>
      <c r="H584" s="103"/>
      <c r="I584" s="15"/>
      <c r="J584" s="15"/>
      <c r="K584" s="15"/>
      <c r="L584" s="15"/>
      <c r="M584" s="15"/>
      <c r="O584" s="15"/>
      <c r="U584" s="95"/>
      <c r="V584" s="118"/>
    </row>
    <row r="585" spans="1:22" ht="15.75" customHeight="1">
      <c r="A585" s="15"/>
      <c r="B585" s="15"/>
      <c r="C585" s="15"/>
      <c r="D585" s="15"/>
      <c r="E585" s="15"/>
      <c r="F585" s="15"/>
      <c r="G585" s="116"/>
      <c r="H585" s="103"/>
      <c r="I585" s="15"/>
      <c r="J585" s="15"/>
      <c r="K585" s="15"/>
      <c r="L585" s="15"/>
      <c r="M585" s="15"/>
      <c r="O585" s="15"/>
      <c r="U585" s="95"/>
      <c r="V585" s="118"/>
    </row>
    <row r="586" spans="1:22" ht="15.75" customHeight="1">
      <c r="A586" s="15"/>
      <c r="B586" s="15"/>
      <c r="C586" s="15"/>
      <c r="D586" s="15"/>
      <c r="E586" s="15"/>
      <c r="F586" s="15"/>
      <c r="G586" s="116"/>
      <c r="H586" s="103"/>
      <c r="I586" s="15"/>
      <c r="J586" s="15"/>
      <c r="K586" s="15"/>
      <c r="L586" s="15"/>
      <c r="M586" s="15"/>
      <c r="O586" s="15"/>
      <c r="U586" s="95"/>
      <c r="V586" s="118"/>
    </row>
    <row r="587" spans="1:22" ht="15.75" customHeight="1">
      <c r="A587" s="15"/>
      <c r="B587" s="15"/>
      <c r="C587" s="15"/>
      <c r="D587" s="15"/>
      <c r="E587" s="15"/>
      <c r="F587" s="15"/>
      <c r="G587" s="116"/>
      <c r="H587" s="103"/>
      <c r="I587" s="15"/>
      <c r="J587" s="15"/>
      <c r="K587" s="15"/>
      <c r="L587" s="15"/>
      <c r="M587" s="15"/>
      <c r="O587" s="15"/>
      <c r="U587" s="95"/>
      <c r="V587" s="118"/>
    </row>
    <row r="588" spans="1:22" ht="15.75" customHeight="1">
      <c r="A588" s="15"/>
      <c r="B588" s="15"/>
      <c r="C588" s="15"/>
      <c r="D588" s="15"/>
      <c r="E588" s="15"/>
      <c r="F588" s="15"/>
      <c r="G588" s="116"/>
      <c r="H588" s="103"/>
      <c r="I588" s="15"/>
      <c r="J588" s="15"/>
      <c r="K588" s="15"/>
      <c r="L588" s="15"/>
      <c r="M588" s="15"/>
      <c r="O588" s="15"/>
      <c r="U588" s="95"/>
      <c r="V588" s="118"/>
    </row>
    <row r="589" spans="1:22" ht="15.75" customHeight="1">
      <c r="A589" s="15"/>
      <c r="B589" s="15"/>
      <c r="C589" s="15"/>
      <c r="D589" s="15"/>
      <c r="E589" s="15"/>
      <c r="F589" s="15"/>
      <c r="G589" s="116"/>
      <c r="H589" s="103"/>
      <c r="I589" s="15"/>
      <c r="J589" s="15"/>
      <c r="K589" s="15"/>
      <c r="L589" s="15"/>
      <c r="M589" s="15"/>
      <c r="O589" s="15"/>
      <c r="U589" s="95"/>
      <c r="V589" s="118"/>
    </row>
    <row r="590" spans="1:22" ht="15.75" customHeight="1">
      <c r="A590" s="15"/>
      <c r="B590" s="15"/>
      <c r="C590" s="15"/>
      <c r="D590" s="15"/>
      <c r="E590" s="15"/>
      <c r="F590" s="15"/>
      <c r="G590" s="116"/>
      <c r="H590" s="103"/>
      <c r="I590" s="15"/>
      <c r="J590" s="15"/>
      <c r="K590" s="15"/>
      <c r="L590" s="15"/>
      <c r="M590" s="15"/>
      <c r="O590" s="15"/>
      <c r="U590" s="95"/>
      <c r="V590" s="118"/>
    </row>
    <row r="591" spans="1:22" ht="15.75" customHeight="1">
      <c r="A591" s="15"/>
      <c r="B591" s="15"/>
      <c r="C591" s="15"/>
      <c r="D591" s="15"/>
      <c r="E591" s="15"/>
      <c r="F591" s="15"/>
      <c r="G591" s="116"/>
      <c r="H591" s="103"/>
      <c r="I591" s="15"/>
      <c r="J591" s="15"/>
      <c r="K591" s="15"/>
      <c r="L591" s="15"/>
      <c r="M591" s="15"/>
      <c r="O591" s="15"/>
      <c r="U591" s="95"/>
      <c r="V591" s="118"/>
    </row>
    <row r="592" spans="1:22" ht="15.75" customHeight="1">
      <c r="A592" s="15"/>
      <c r="B592" s="15"/>
      <c r="C592" s="15"/>
      <c r="D592" s="15"/>
      <c r="E592" s="15"/>
      <c r="F592" s="15"/>
      <c r="G592" s="116"/>
      <c r="H592" s="103"/>
      <c r="I592" s="15"/>
      <c r="J592" s="15"/>
      <c r="K592" s="15"/>
      <c r="L592" s="15"/>
      <c r="M592" s="15"/>
      <c r="O592" s="15"/>
      <c r="U592" s="95"/>
      <c r="V592" s="118"/>
    </row>
    <row r="593" spans="1:22" ht="15.75" customHeight="1">
      <c r="A593" s="15"/>
      <c r="B593" s="15"/>
      <c r="C593" s="15"/>
      <c r="D593" s="15"/>
      <c r="E593" s="15"/>
      <c r="F593" s="15"/>
      <c r="G593" s="116"/>
      <c r="H593" s="103"/>
      <c r="I593" s="15"/>
      <c r="J593" s="15"/>
      <c r="K593" s="15"/>
      <c r="L593" s="15"/>
      <c r="M593" s="15"/>
      <c r="O593" s="15"/>
      <c r="U593" s="95"/>
      <c r="V593" s="118"/>
    </row>
    <row r="594" spans="1:22" ht="15.75" customHeight="1">
      <c r="A594" s="15"/>
      <c r="B594" s="15"/>
      <c r="C594" s="15"/>
      <c r="D594" s="15"/>
      <c r="E594" s="15"/>
      <c r="F594" s="15"/>
      <c r="G594" s="116"/>
      <c r="H594" s="103"/>
      <c r="I594" s="15"/>
      <c r="J594" s="15"/>
      <c r="K594" s="15"/>
      <c r="L594" s="15"/>
      <c r="M594" s="15"/>
      <c r="O594" s="15"/>
      <c r="U594" s="95"/>
      <c r="V594" s="118"/>
    </row>
    <row r="595" spans="1:22" ht="15.75" customHeight="1">
      <c r="A595" s="15"/>
      <c r="B595" s="15"/>
      <c r="C595" s="15"/>
      <c r="D595" s="15"/>
      <c r="E595" s="15"/>
      <c r="F595" s="15"/>
      <c r="G595" s="116"/>
      <c r="H595" s="103"/>
      <c r="I595" s="15"/>
      <c r="J595" s="15"/>
      <c r="K595" s="15"/>
      <c r="L595" s="15"/>
      <c r="M595" s="15"/>
      <c r="O595" s="15"/>
      <c r="U595" s="95"/>
      <c r="V595" s="118"/>
    </row>
    <row r="596" spans="1:22" ht="15.75" customHeight="1">
      <c r="A596" s="15"/>
      <c r="B596" s="15"/>
      <c r="C596" s="15"/>
      <c r="D596" s="15"/>
      <c r="E596" s="15"/>
      <c r="F596" s="15"/>
      <c r="G596" s="116"/>
      <c r="H596" s="103"/>
      <c r="I596" s="15"/>
      <c r="J596" s="15"/>
      <c r="K596" s="15"/>
      <c r="L596" s="15"/>
      <c r="M596" s="15"/>
      <c r="O596" s="15"/>
      <c r="U596" s="95"/>
      <c r="V596" s="118"/>
    </row>
    <row r="597" spans="1:22" ht="15.75" customHeight="1">
      <c r="A597" s="15"/>
      <c r="B597" s="15"/>
      <c r="C597" s="15"/>
      <c r="D597" s="15"/>
      <c r="E597" s="15"/>
      <c r="F597" s="15"/>
      <c r="G597" s="116"/>
      <c r="H597" s="103"/>
      <c r="I597" s="15"/>
      <c r="J597" s="15"/>
      <c r="K597" s="15"/>
      <c r="L597" s="15"/>
      <c r="M597" s="15"/>
      <c r="O597" s="15"/>
      <c r="U597" s="95"/>
      <c r="V597" s="118"/>
    </row>
    <row r="598" spans="1:22" ht="15.75" customHeight="1">
      <c r="A598" s="15"/>
      <c r="B598" s="15"/>
      <c r="C598" s="15"/>
      <c r="D598" s="15"/>
      <c r="E598" s="15"/>
      <c r="F598" s="15"/>
      <c r="G598" s="116"/>
      <c r="H598" s="103"/>
      <c r="I598" s="15"/>
      <c r="J598" s="15"/>
      <c r="K598" s="15"/>
      <c r="L598" s="15"/>
      <c r="M598" s="15"/>
      <c r="O598" s="15"/>
      <c r="U598" s="95"/>
      <c r="V598" s="118"/>
    </row>
    <row r="599" spans="1:22" ht="15.75" customHeight="1">
      <c r="A599" s="15"/>
      <c r="B599" s="15"/>
      <c r="C599" s="15"/>
      <c r="D599" s="15"/>
      <c r="E599" s="15"/>
      <c r="F599" s="15"/>
      <c r="G599" s="116"/>
      <c r="H599" s="103"/>
      <c r="I599" s="15"/>
      <c r="J599" s="15"/>
      <c r="K599" s="15"/>
      <c r="L599" s="15"/>
      <c r="M599" s="15"/>
      <c r="O599" s="15"/>
      <c r="U599" s="95"/>
      <c r="V599" s="118"/>
    </row>
    <row r="600" spans="1:22" ht="15.75" customHeight="1">
      <c r="A600" s="15"/>
      <c r="B600" s="15"/>
      <c r="C600" s="15"/>
      <c r="D600" s="15"/>
      <c r="E600" s="15"/>
      <c r="F600" s="15"/>
      <c r="G600" s="116"/>
      <c r="H600" s="103"/>
      <c r="I600" s="15"/>
      <c r="J600" s="15"/>
      <c r="K600" s="15"/>
      <c r="L600" s="15"/>
      <c r="M600" s="15"/>
      <c r="O600" s="15"/>
      <c r="U600" s="95"/>
      <c r="V600" s="118"/>
    </row>
    <row r="601" spans="1:22" ht="15.75" customHeight="1">
      <c r="A601" s="15"/>
      <c r="B601" s="15"/>
      <c r="C601" s="15"/>
      <c r="D601" s="15"/>
      <c r="E601" s="15"/>
      <c r="F601" s="15"/>
      <c r="G601" s="116"/>
      <c r="H601" s="103"/>
      <c r="I601" s="15"/>
      <c r="J601" s="15"/>
      <c r="K601" s="15"/>
      <c r="L601" s="15"/>
      <c r="M601" s="15"/>
      <c r="O601" s="15"/>
      <c r="U601" s="95"/>
      <c r="V601" s="118"/>
    </row>
    <row r="602" spans="1:22" ht="15.75" customHeight="1">
      <c r="A602" s="15"/>
      <c r="B602" s="15"/>
      <c r="C602" s="15"/>
      <c r="D602" s="15"/>
      <c r="E602" s="15"/>
      <c r="F602" s="15"/>
      <c r="G602" s="116"/>
      <c r="H602" s="103"/>
      <c r="I602" s="15"/>
      <c r="J602" s="15"/>
      <c r="K602" s="15"/>
      <c r="L602" s="15"/>
      <c r="M602" s="15"/>
      <c r="O602" s="15"/>
      <c r="U602" s="95"/>
      <c r="V602" s="118"/>
    </row>
    <row r="603" spans="1:22" ht="15.75" customHeight="1">
      <c r="A603" s="15"/>
      <c r="B603" s="15"/>
      <c r="C603" s="15"/>
      <c r="D603" s="15"/>
      <c r="E603" s="15"/>
      <c r="F603" s="15"/>
      <c r="G603" s="116"/>
      <c r="H603" s="103"/>
      <c r="I603" s="15"/>
      <c r="J603" s="15"/>
      <c r="K603" s="15"/>
      <c r="L603" s="15"/>
      <c r="M603" s="15"/>
      <c r="O603" s="15"/>
      <c r="U603" s="95"/>
      <c r="V603" s="118"/>
    </row>
    <row r="604" spans="1:22" ht="15.75" customHeight="1">
      <c r="A604" s="15"/>
      <c r="B604" s="15"/>
      <c r="C604" s="15"/>
      <c r="D604" s="15"/>
      <c r="E604" s="15"/>
      <c r="F604" s="15"/>
      <c r="G604" s="116"/>
      <c r="H604" s="103"/>
      <c r="I604" s="15"/>
      <c r="J604" s="15"/>
      <c r="K604" s="15"/>
      <c r="L604" s="15"/>
      <c r="M604" s="15"/>
      <c r="O604" s="15"/>
      <c r="U604" s="95"/>
      <c r="V604" s="118"/>
    </row>
    <row r="605" spans="1:22" ht="15.75" customHeight="1">
      <c r="A605" s="15"/>
      <c r="B605" s="15"/>
      <c r="C605" s="15"/>
      <c r="D605" s="15"/>
      <c r="E605" s="15"/>
      <c r="F605" s="15"/>
      <c r="G605" s="116"/>
      <c r="H605" s="103"/>
      <c r="I605" s="15"/>
      <c r="J605" s="15"/>
      <c r="K605" s="15"/>
      <c r="L605" s="15"/>
      <c r="M605" s="15"/>
      <c r="O605" s="15"/>
      <c r="U605" s="95"/>
      <c r="V605" s="118"/>
    </row>
    <row r="606" spans="1:22" ht="15.75" customHeight="1">
      <c r="A606" s="15"/>
      <c r="B606" s="15"/>
      <c r="C606" s="15"/>
      <c r="D606" s="15"/>
      <c r="E606" s="15"/>
      <c r="F606" s="15"/>
      <c r="G606" s="116"/>
      <c r="H606" s="103"/>
      <c r="I606" s="15"/>
      <c r="J606" s="15"/>
      <c r="K606" s="15"/>
      <c r="L606" s="15"/>
      <c r="M606" s="15"/>
      <c r="O606" s="15"/>
      <c r="U606" s="95"/>
      <c r="V606" s="118"/>
    </row>
    <row r="607" spans="1:22" ht="15.75" customHeight="1">
      <c r="A607" s="15"/>
      <c r="B607" s="15"/>
      <c r="C607" s="15"/>
      <c r="D607" s="15"/>
      <c r="E607" s="15"/>
      <c r="F607" s="15"/>
      <c r="G607" s="116"/>
      <c r="H607" s="103"/>
      <c r="I607" s="15"/>
      <c r="J607" s="15"/>
      <c r="K607" s="15"/>
      <c r="L607" s="15"/>
      <c r="M607" s="15"/>
      <c r="O607" s="15"/>
      <c r="U607" s="95"/>
      <c r="V607" s="118"/>
    </row>
    <row r="608" spans="1:22" ht="15.75" customHeight="1">
      <c r="A608" s="15"/>
      <c r="B608" s="15"/>
      <c r="C608" s="15"/>
      <c r="D608" s="15"/>
      <c r="E608" s="15"/>
      <c r="F608" s="15"/>
      <c r="G608" s="116"/>
      <c r="H608" s="103"/>
      <c r="I608" s="15"/>
      <c r="J608" s="15"/>
      <c r="K608" s="15"/>
      <c r="L608" s="15"/>
      <c r="M608" s="15"/>
      <c r="O608" s="15"/>
      <c r="U608" s="95"/>
      <c r="V608" s="118"/>
    </row>
    <row r="609" spans="1:22" ht="15.75" customHeight="1">
      <c r="A609" s="15"/>
      <c r="B609" s="15"/>
      <c r="C609" s="15"/>
      <c r="D609" s="15"/>
      <c r="E609" s="15"/>
      <c r="F609" s="15"/>
      <c r="G609" s="116"/>
      <c r="H609" s="103"/>
      <c r="I609" s="15"/>
      <c r="J609" s="15"/>
      <c r="K609" s="15"/>
      <c r="L609" s="15"/>
      <c r="M609" s="15"/>
      <c r="O609" s="15"/>
      <c r="U609" s="95"/>
      <c r="V609" s="118"/>
    </row>
    <row r="610" spans="1:22" ht="15.75" customHeight="1">
      <c r="A610" s="15"/>
      <c r="B610" s="15"/>
      <c r="C610" s="15"/>
      <c r="D610" s="15"/>
      <c r="E610" s="15"/>
      <c r="F610" s="15"/>
      <c r="G610" s="116"/>
      <c r="H610" s="103"/>
      <c r="I610" s="15"/>
      <c r="J610" s="15"/>
      <c r="K610" s="15"/>
      <c r="L610" s="15"/>
      <c r="M610" s="15"/>
      <c r="O610" s="15"/>
      <c r="U610" s="95"/>
      <c r="V610" s="118"/>
    </row>
    <row r="611" spans="1:22" ht="15.75" customHeight="1">
      <c r="A611" s="15"/>
      <c r="B611" s="15"/>
      <c r="C611" s="15"/>
      <c r="D611" s="15"/>
      <c r="E611" s="15"/>
      <c r="F611" s="15"/>
      <c r="G611" s="116"/>
      <c r="H611" s="103"/>
      <c r="I611" s="15"/>
      <c r="J611" s="15"/>
      <c r="K611" s="15"/>
      <c r="L611" s="15"/>
      <c r="M611" s="15"/>
      <c r="O611" s="15"/>
      <c r="U611" s="95"/>
      <c r="V611" s="118"/>
    </row>
    <row r="612" spans="1:22" ht="15.75" customHeight="1">
      <c r="A612" s="15"/>
      <c r="B612" s="15"/>
      <c r="C612" s="15"/>
      <c r="D612" s="15"/>
      <c r="E612" s="15"/>
      <c r="F612" s="15"/>
      <c r="G612" s="116"/>
      <c r="H612" s="103"/>
      <c r="I612" s="15"/>
      <c r="J612" s="15"/>
      <c r="K612" s="15"/>
      <c r="L612" s="15"/>
      <c r="M612" s="15"/>
      <c r="O612" s="15"/>
      <c r="U612" s="95"/>
      <c r="V612" s="118"/>
    </row>
    <row r="613" spans="1:22" ht="15.75" customHeight="1">
      <c r="A613" s="15"/>
      <c r="B613" s="15"/>
      <c r="C613" s="15"/>
      <c r="D613" s="15"/>
      <c r="E613" s="15"/>
      <c r="F613" s="15"/>
      <c r="G613" s="116"/>
      <c r="H613" s="103"/>
      <c r="I613" s="15"/>
      <c r="J613" s="15"/>
      <c r="K613" s="15"/>
      <c r="L613" s="15"/>
      <c r="M613" s="15"/>
      <c r="O613" s="15"/>
      <c r="U613" s="95"/>
      <c r="V613" s="118"/>
    </row>
    <row r="614" spans="1:22" ht="15.75" customHeight="1">
      <c r="A614" s="15"/>
      <c r="B614" s="15"/>
      <c r="C614" s="15"/>
      <c r="D614" s="15"/>
      <c r="E614" s="15"/>
      <c r="F614" s="15"/>
      <c r="G614" s="116"/>
      <c r="H614" s="103"/>
      <c r="I614" s="15"/>
      <c r="J614" s="15"/>
      <c r="K614" s="15"/>
      <c r="L614" s="15"/>
      <c r="M614" s="15"/>
      <c r="O614" s="15"/>
      <c r="U614" s="95"/>
      <c r="V614" s="118"/>
    </row>
    <row r="615" spans="1:22" ht="15.75" customHeight="1">
      <c r="A615" s="15"/>
      <c r="B615" s="15"/>
      <c r="C615" s="15"/>
      <c r="D615" s="15"/>
      <c r="E615" s="15"/>
      <c r="F615" s="15"/>
      <c r="G615" s="116"/>
      <c r="H615" s="103"/>
      <c r="I615" s="15"/>
      <c r="J615" s="15"/>
      <c r="K615" s="15"/>
      <c r="L615" s="15"/>
      <c r="M615" s="15"/>
      <c r="O615" s="15"/>
      <c r="U615" s="95"/>
      <c r="V615" s="118"/>
    </row>
    <row r="616" spans="1:22" ht="15.75" customHeight="1">
      <c r="A616" s="15"/>
      <c r="B616" s="15"/>
      <c r="C616" s="15"/>
      <c r="D616" s="15"/>
      <c r="E616" s="15"/>
      <c r="F616" s="15"/>
      <c r="G616" s="116"/>
      <c r="H616" s="103"/>
      <c r="I616" s="15"/>
      <c r="J616" s="15"/>
      <c r="K616" s="15"/>
      <c r="L616" s="15"/>
      <c r="M616" s="15"/>
      <c r="O616" s="15"/>
      <c r="U616" s="95"/>
      <c r="V616" s="118"/>
    </row>
    <row r="617" spans="1:22" ht="15.75" customHeight="1">
      <c r="A617" s="15"/>
      <c r="B617" s="15"/>
      <c r="C617" s="15"/>
      <c r="D617" s="15"/>
      <c r="E617" s="15"/>
      <c r="F617" s="15"/>
      <c r="G617" s="116"/>
      <c r="H617" s="103"/>
      <c r="I617" s="15"/>
      <c r="J617" s="15"/>
      <c r="K617" s="15"/>
      <c r="L617" s="15"/>
      <c r="M617" s="15"/>
      <c r="O617" s="15"/>
      <c r="U617" s="95"/>
      <c r="V617" s="118"/>
    </row>
    <row r="618" spans="1:22" ht="15.75" customHeight="1">
      <c r="A618" s="15"/>
      <c r="B618" s="15"/>
      <c r="C618" s="15"/>
      <c r="D618" s="15"/>
      <c r="E618" s="15"/>
      <c r="F618" s="15"/>
      <c r="G618" s="116"/>
      <c r="H618" s="103"/>
      <c r="I618" s="15"/>
      <c r="J618" s="15"/>
      <c r="K618" s="15"/>
      <c r="L618" s="15"/>
      <c r="M618" s="15"/>
      <c r="O618" s="15"/>
      <c r="U618" s="95"/>
      <c r="V618" s="118"/>
    </row>
    <row r="619" spans="1:22" ht="15.75" customHeight="1">
      <c r="A619" s="15"/>
      <c r="B619" s="15"/>
      <c r="C619" s="15"/>
      <c r="D619" s="15"/>
      <c r="E619" s="15"/>
      <c r="F619" s="15"/>
      <c r="G619" s="116"/>
      <c r="H619" s="103"/>
      <c r="I619" s="15"/>
      <c r="J619" s="15"/>
      <c r="K619" s="15"/>
      <c r="L619" s="15"/>
      <c r="M619" s="15"/>
      <c r="O619" s="15"/>
      <c r="U619" s="95"/>
      <c r="V619" s="118"/>
    </row>
    <row r="620" spans="1:22" ht="15.75" customHeight="1">
      <c r="A620" s="15"/>
      <c r="B620" s="15"/>
      <c r="C620" s="15"/>
      <c r="D620" s="15"/>
      <c r="E620" s="15"/>
      <c r="F620" s="15"/>
      <c r="G620" s="116"/>
      <c r="H620" s="103"/>
      <c r="I620" s="15"/>
      <c r="J620" s="15"/>
      <c r="K620" s="15"/>
      <c r="L620" s="15"/>
      <c r="M620" s="15"/>
      <c r="O620" s="15"/>
      <c r="U620" s="95"/>
      <c r="V620" s="118"/>
    </row>
    <row r="621" spans="1:22" ht="15.75" customHeight="1">
      <c r="A621" s="15"/>
      <c r="B621" s="15"/>
      <c r="C621" s="15"/>
      <c r="D621" s="15"/>
      <c r="E621" s="15"/>
      <c r="F621" s="15"/>
      <c r="G621" s="116"/>
      <c r="H621" s="103"/>
      <c r="I621" s="15"/>
      <c r="J621" s="15"/>
      <c r="K621" s="15"/>
      <c r="L621" s="15"/>
      <c r="M621" s="15"/>
      <c r="O621" s="15"/>
      <c r="U621" s="95"/>
      <c r="V621" s="118"/>
    </row>
    <row r="622" spans="1:22" ht="15.75" customHeight="1">
      <c r="A622" s="15"/>
      <c r="B622" s="15"/>
      <c r="C622" s="15"/>
      <c r="D622" s="15"/>
      <c r="E622" s="15"/>
      <c r="F622" s="15"/>
      <c r="G622" s="116"/>
      <c r="H622" s="103"/>
      <c r="I622" s="15"/>
      <c r="J622" s="15"/>
      <c r="K622" s="15"/>
      <c r="L622" s="15"/>
      <c r="M622" s="15"/>
      <c r="O622" s="15"/>
      <c r="U622" s="95"/>
      <c r="V622" s="118"/>
    </row>
    <row r="623" spans="1:22" ht="15.75" customHeight="1">
      <c r="A623" s="15"/>
      <c r="B623" s="15"/>
      <c r="C623" s="15"/>
      <c r="D623" s="15"/>
      <c r="E623" s="15"/>
      <c r="F623" s="15"/>
      <c r="G623" s="116"/>
      <c r="H623" s="103"/>
      <c r="I623" s="15"/>
      <c r="J623" s="15"/>
      <c r="K623" s="15"/>
      <c r="L623" s="15"/>
      <c r="M623" s="15"/>
      <c r="O623" s="15"/>
      <c r="U623" s="95"/>
      <c r="V623" s="118"/>
    </row>
    <row r="624" spans="1:22" ht="15.75" customHeight="1">
      <c r="A624" s="15"/>
      <c r="B624" s="15"/>
      <c r="C624" s="15"/>
      <c r="D624" s="15"/>
      <c r="E624" s="15"/>
      <c r="F624" s="15"/>
      <c r="G624" s="116"/>
      <c r="H624" s="103"/>
      <c r="I624" s="15"/>
      <c r="J624" s="15"/>
      <c r="K624" s="15"/>
      <c r="L624" s="15"/>
      <c r="M624" s="15"/>
      <c r="O624" s="15"/>
      <c r="U624" s="95"/>
      <c r="V624" s="118"/>
    </row>
    <row r="625" spans="1:22" ht="15.75" customHeight="1">
      <c r="A625" s="15"/>
      <c r="B625" s="15"/>
      <c r="C625" s="15"/>
      <c r="D625" s="15"/>
      <c r="E625" s="15"/>
      <c r="F625" s="15"/>
      <c r="G625" s="116"/>
      <c r="H625" s="103"/>
      <c r="I625" s="15"/>
      <c r="J625" s="15"/>
      <c r="K625" s="15"/>
      <c r="L625" s="15"/>
      <c r="M625" s="15"/>
      <c r="O625" s="15"/>
      <c r="U625" s="95"/>
      <c r="V625" s="118"/>
    </row>
    <row r="626" spans="1:22" ht="15.75" customHeight="1">
      <c r="A626" s="15"/>
      <c r="B626" s="15"/>
      <c r="C626" s="15"/>
      <c r="D626" s="15"/>
      <c r="E626" s="15"/>
      <c r="F626" s="15"/>
      <c r="G626" s="116"/>
      <c r="H626" s="103"/>
      <c r="I626" s="15"/>
      <c r="J626" s="15"/>
      <c r="K626" s="15"/>
      <c r="L626" s="15"/>
      <c r="M626" s="15"/>
      <c r="O626" s="15"/>
      <c r="U626" s="95"/>
      <c r="V626" s="118"/>
    </row>
    <row r="627" spans="1:22" ht="15.75" customHeight="1">
      <c r="A627" s="15"/>
      <c r="B627" s="15"/>
      <c r="C627" s="15"/>
      <c r="D627" s="15"/>
      <c r="E627" s="15"/>
      <c r="F627" s="15"/>
      <c r="G627" s="116"/>
      <c r="H627" s="103"/>
      <c r="I627" s="15"/>
      <c r="J627" s="15"/>
      <c r="K627" s="15"/>
      <c r="L627" s="15"/>
      <c r="M627" s="15"/>
      <c r="O627" s="15"/>
      <c r="U627" s="95"/>
      <c r="V627" s="118"/>
    </row>
    <row r="628" spans="1:22" ht="15.75" customHeight="1">
      <c r="A628" s="15"/>
      <c r="B628" s="15"/>
      <c r="C628" s="15"/>
      <c r="D628" s="15"/>
      <c r="E628" s="15"/>
      <c r="F628" s="15"/>
      <c r="G628" s="116"/>
      <c r="H628" s="103"/>
      <c r="I628" s="15"/>
      <c r="J628" s="15"/>
      <c r="K628" s="15"/>
      <c r="L628" s="15"/>
      <c r="M628" s="15"/>
      <c r="O628" s="15"/>
      <c r="U628" s="95"/>
      <c r="V628" s="118"/>
    </row>
    <row r="629" spans="1:22" ht="15.75" customHeight="1">
      <c r="A629" s="15"/>
      <c r="B629" s="15"/>
      <c r="C629" s="15"/>
      <c r="D629" s="15"/>
      <c r="E629" s="15"/>
      <c r="F629" s="15"/>
      <c r="G629" s="116"/>
      <c r="H629" s="103"/>
      <c r="I629" s="15"/>
      <c r="J629" s="15"/>
      <c r="K629" s="15"/>
      <c r="L629" s="15"/>
      <c r="M629" s="15"/>
      <c r="O629" s="15"/>
      <c r="U629" s="95"/>
      <c r="V629" s="118"/>
    </row>
    <row r="630" spans="1:22" ht="15.75" customHeight="1">
      <c r="A630" s="15"/>
      <c r="B630" s="15"/>
      <c r="C630" s="15"/>
      <c r="D630" s="15"/>
      <c r="E630" s="15"/>
      <c r="F630" s="15"/>
      <c r="G630" s="116"/>
      <c r="H630" s="103"/>
      <c r="I630" s="15"/>
      <c r="J630" s="15"/>
      <c r="K630" s="15"/>
      <c r="L630" s="15"/>
      <c r="M630" s="15"/>
      <c r="O630" s="15"/>
      <c r="U630" s="95"/>
      <c r="V630" s="118"/>
    </row>
    <row r="631" spans="1:22" ht="15.75" customHeight="1">
      <c r="A631" s="15"/>
      <c r="B631" s="15"/>
      <c r="C631" s="15"/>
      <c r="D631" s="15"/>
      <c r="E631" s="15"/>
      <c r="F631" s="15"/>
      <c r="G631" s="116"/>
      <c r="H631" s="103"/>
      <c r="I631" s="15"/>
      <c r="J631" s="15"/>
      <c r="K631" s="15"/>
      <c r="L631" s="15"/>
      <c r="M631" s="15"/>
      <c r="O631" s="15"/>
      <c r="U631" s="95"/>
      <c r="V631" s="118"/>
    </row>
    <row r="632" spans="1:22" ht="15.75" customHeight="1">
      <c r="A632" s="15"/>
      <c r="B632" s="15"/>
      <c r="C632" s="15"/>
      <c r="D632" s="15"/>
      <c r="E632" s="15"/>
      <c r="F632" s="15"/>
      <c r="G632" s="116"/>
      <c r="H632" s="103"/>
      <c r="I632" s="15"/>
      <c r="J632" s="15"/>
      <c r="K632" s="15"/>
      <c r="L632" s="15"/>
      <c r="M632" s="15"/>
      <c r="O632" s="15"/>
      <c r="U632" s="95"/>
      <c r="V632" s="118"/>
    </row>
    <row r="633" spans="1:22" ht="15.75" customHeight="1">
      <c r="A633" s="15"/>
      <c r="B633" s="15"/>
      <c r="C633" s="15"/>
      <c r="D633" s="15"/>
      <c r="E633" s="15"/>
      <c r="F633" s="15"/>
      <c r="G633" s="116"/>
      <c r="H633" s="103"/>
      <c r="I633" s="15"/>
      <c r="J633" s="15"/>
      <c r="K633" s="15"/>
      <c r="L633" s="15"/>
      <c r="M633" s="15"/>
      <c r="O633" s="15"/>
      <c r="U633" s="95"/>
      <c r="V633" s="118"/>
    </row>
    <row r="634" spans="1:22" ht="15.75" customHeight="1">
      <c r="A634" s="15"/>
      <c r="B634" s="15"/>
      <c r="C634" s="15"/>
      <c r="D634" s="15"/>
      <c r="E634" s="15"/>
      <c r="F634" s="15"/>
      <c r="G634" s="116"/>
      <c r="H634" s="103"/>
      <c r="I634" s="15"/>
      <c r="J634" s="15"/>
      <c r="K634" s="15"/>
      <c r="L634" s="15"/>
      <c r="M634" s="15"/>
      <c r="O634" s="15"/>
      <c r="U634" s="95"/>
      <c r="V634" s="118"/>
    </row>
    <row r="635" spans="1:22" ht="15.75" customHeight="1">
      <c r="A635" s="15"/>
      <c r="B635" s="15"/>
      <c r="C635" s="15"/>
      <c r="D635" s="15"/>
      <c r="E635" s="15"/>
      <c r="F635" s="15"/>
      <c r="G635" s="116"/>
      <c r="H635" s="103"/>
      <c r="I635" s="15"/>
      <c r="J635" s="15"/>
      <c r="K635" s="15"/>
      <c r="L635" s="15"/>
      <c r="M635" s="15"/>
      <c r="O635" s="15"/>
      <c r="U635" s="95"/>
      <c r="V635" s="118"/>
    </row>
    <row r="636" spans="1:22" ht="15.75" customHeight="1">
      <c r="A636" s="15"/>
      <c r="B636" s="15"/>
      <c r="C636" s="15"/>
      <c r="D636" s="15"/>
      <c r="E636" s="15"/>
      <c r="F636" s="15"/>
      <c r="G636" s="116"/>
      <c r="H636" s="103"/>
      <c r="I636" s="15"/>
      <c r="J636" s="15"/>
      <c r="K636" s="15"/>
      <c r="L636" s="15"/>
      <c r="M636" s="15"/>
      <c r="O636" s="15"/>
      <c r="U636" s="95"/>
      <c r="V636" s="118"/>
    </row>
    <row r="637" spans="1:22" ht="15.75" customHeight="1">
      <c r="A637" s="15"/>
      <c r="B637" s="15"/>
      <c r="C637" s="15"/>
      <c r="D637" s="15"/>
      <c r="E637" s="15"/>
      <c r="F637" s="15"/>
      <c r="G637" s="116"/>
      <c r="H637" s="103"/>
      <c r="I637" s="15"/>
      <c r="J637" s="15"/>
      <c r="K637" s="15"/>
      <c r="L637" s="15"/>
      <c r="M637" s="15"/>
      <c r="O637" s="15"/>
      <c r="U637" s="95"/>
      <c r="V637" s="118"/>
    </row>
    <row r="638" spans="1:22" ht="15.75" customHeight="1">
      <c r="A638" s="15"/>
      <c r="B638" s="15"/>
      <c r="C638" s="15"/>
      <c r="D638" s="15"/>
      <c r="E638" s="15"/>
      <c r="F638" s="15"/>
      <c r="G638" s="116"/>
      <c r="H638" s="103"/>
      <c r="I638" s="15"/>
      <c r="J638" s="15"/>
      <c r="K638" s="15"/>
      <c r="L638" s="15"/>
      <c r="M638" s="15"/>
      <c r="O638" s="15"/>
      <c r="U638" s="95"/>
      <c r="V638" s="118"/>
    </row>
    <row r="639" spans="1:22" ht="15.75" customHeight="1">
      <c r="A639" s="15"/>
      <c r="B639" s="15"/>
      <c r="C639" s="15"/>
      <c r="D639" s="15"/>
      <c r="E639" s="15"/>
      <c r="F639" s="15"/>
      <c r="G639" s="116"/>
      <c r="H639" s="103"/>
      <c r="I639" s="15"/>
      <c r="J639" s="15"/>
      <c r="K639" s="15"/>
      <c r="L639" s="15"/>
      <c r="M639" s="15"/>
      <c r="O639" s="15"/>
      <c r="U639" s="95"/>
      <c r="V639" s="118"/>
    </row>
    <row r="640" spans="1:22" ht="15.75" customHeight="1">
      <c r="A640" s="15"/>
      <c r="B640" s="15"/>
      <c r="C640" s="15"/>
      <c r="D640" s="15"/>
      <c r="E640" s="15"/>
      <c r="F640" s="15"/>
      <c r="G640" s="116"/>
      <c r="H640" s="103"/>
      <c r="I640" s="15"/>
      <c r="J640" s="15"/>
      <c r="K640" s="15"/>
      <c r="L640" s="15"/>
      <c r="M640" s="15"/>
      <c r="O640" s="15"/>
      <c r="U640" s="95"/>
      <c r="V640" s="118"/>
    </row>
    <row r="641" spans="1:22" ht="15.75" customHeight="1">
      <c r="A641" s="15"/>
      <c r="B641" s="15"/>
      <c r="C641" s="15"/>
      <c r="D641" s="15"/>
      <c r="E641" s="15"/>
      <c r="F641" s="15"/>
      <c r="G641" s="116"/>
      <c r="H641" s="103"/>
      <c r="I641" s="15"/>
      <c r="J641" s="15"/>
      <c r="K641" s="15"/>
      <c r="L641" s="15"/>
      <c r="M641" s="15"/>
      <c r="O641" s="15"/>
      <c r="U641" s="95"/>
      <c r="V641" s="118"/>
    </row>
    <row r="642" spans="1:22" ht="15.75" customHeight="1">
      <c r="A642" s="15"/>
      <c r="B642" s="15"/>
      <c r="C642" s="15"/>
      <c r="D642" s="15"/>
      <c r="E642" s="15"/>
      <c r="F642" s="15"/>
      <c r="G642" s="116"/>
      <c r="H642" s="103"/>
      <c r="I642" s="15"/>
      <c r="J642" s="15"/>
      <c r="K642" s="15"/>
      <c r="L642" s="15"/>
      <c r="M642" s="15"/>
      <c r="O642" s="15"/>
      <c r="U642" s="95"/>
      <c r="V642" s="118"/>
    </row>
    <row r="643" spans="1:22" ht="15.75" customHeight="1">
      <c r="A643" s="15"/>
      <c r="B643" s="15"/>
      <c r="C643" s="15"/>
      <c r="D643" s="15"/>
      <c r="E643" s="15"/>
      <c r="F643" s="15"/>
      <c r="G643" s="116"/>
      <c r="H643" s="103"/>
      <c r="I643" s="15"/>
      <c r="J643" s="15"/>
      <c r="K643" s="15"/>
      <c r="L643" s="15"/>
      <c r="M643" s="15"/>
      <c r="O643" s="15"/>
      <c r="U643" s="95"/>
      <c r="V643" s="118"/>
    </row>
    <row r="644" spans="1:22" ht="15.75" customHeight="1">
      <c r="A644" s="15"/>
      <c r="B644" s="15"/>
      <c r="C644" s="15"/>
      <c r="D644" s="15"/>
      <c r="E644" s="15"/>
      <c r="F644" s="15"/>
      <c r="G644" s="116"/>
      <c r="H644" s="103"/>
      <c r="I644" s="15"/>
      <c r="J644" s="15"/>
      <c r="K644" s="15"/>
      <c r="L644" s="15"/>
      <c r="M644" s="15"/>
      <c r="O644" s="15"/>
      <c r="U644" s="95"/>
      <c r="V644" s="118"/>
    </row>
    <row r="645" spans="1:22" ht="15.75" customHeight="1">
      <c r="A645" s="15"/>
      <c r="B645" s="15"/>
      <c r="C645" s="15"/>
      <c r="D645" s="15"/>
      <c r="E645" s="15"/>
      <c r="F645" s="15"/>
      <c r="G645" s="116"/>
      <c r="H645" s="103"/>
      <c r="I645" s="15"/>
      <c r="J645" s="15"/>
      <c r="K645" s="15"/>
      <c r="L645" s="15"/>
      <c r="M645" s="15"/>
      <c r="O645" s="15"/>
      <c r="U645" s="95"/>
      <c r="V645" s="118"/>
    </row>
    <row r="646" spans="1:22" ht="15.75" customHeight="1">
      <c r="A646" s="15"/>
      <c r="B646" s="15"/>
      <c r="C646" s="15"/>
      <c r="D646" s="15"/>
      <c r="E646" s="15"/>
      <c r="F646" s="15"/>
      <c r="G646" s="116"/>
      <c r="H646" s="103"/>
      <c r="I646" s="15"/>
      <c r="J646" s="15"/>
      <c r="K646" s="15"/>
      <c r="L646" s="15"/>
      <c r="M646" s="15"/>
      <c r="O646" s="15"/>
      <c r="U646" s="95"/>
      <c r="V646" s="118"/>
    </row>
    <row r="647" spans="1:22" ht="15.75" customHeight="1">
      <c r="A647" s="15"/>
      <c r="B647" s="15"/>
      <c r="C647" s="15"/>
      <c r="D647" s="15"/>
      <c r="E647" s="15"/>
      <c r="F647" s="15"/>
      <c r="G647" s="116"/>
      <c r="H647" s="103"/>
      <c r="I647" s="15"/>
      <c r="J647" s="15"/>
      <c r="K647" s="15"/>
      <c r="L647" s="15"/>
      <c r="M647" s="15"/>
      <c r="O647" s="15"/>
      <c r="U647" s="95"/>
      <c r="V647" s="118"/>
    </row>
    <row r="648" spans="1:22" ht="15.75" customHeight="1">
      <c r="A648" s="15"/>
      <c r="B648" s="15"/>
      <c r="C648" s="15"/>
      <c r="D648" s="15"/>
      <c r="E648" s="15"/>
      <c r="F648" s="15"/>
      <c r="G648" s="116"/>
      <c r="H648" s="103"/>
      <c r="I648" s="15"/>
      <c r="J648" s="15"/>
      <c r="K648" s="15"/>
      <c r="L648" s="15"/>
      <c r="M648" s="15"/>
      <c r="O648" s="15"/>
      <c r="U648" s="95"/>
      <c r="V648" s="118"/>
    </row>
    <row r="649" spans="1:22" ht="15.75" customHeight="1">
      <c r="A649" s="15"/>
      <c r="B649" s="15"/>
      <c r="C649" s="15"/>
      <c r="D649" s="15"/>
      <c r="E649" s="15"/>
      <c r="F649" s="15"/>
      <c r="G649" s="116"/>
      <c r="H649" s="103"/>
      <c r="I649" s="15"/>
      <c r="J649" s="15"/>
      <c r="K649" s="15"/>
      <c r="L649" s="15"/>
      <c r="M649" s="15"/>
      <c r="O649" s="15"/>
      <c r="U649" s="95"/>
      <c r="V649" s="118"/>
    </row>
    <row r="650" spans="1:22" ht="15.75" customHeight="1">
      <c r="A650" s="15"/>
      <c r="B650" s="15"/>
      <c r="C650" s="15"/>
      <c r="D650" s="15"/>
      <c r="E650" s="15"/>
      <c r="F650" s="15"/>
      <c r="G650" s="116"/>
      <c r="H650" s="103"/>
      <c r="I650" s="15"/>
      <c r="J650" s="15"/>
      <c r="K650" s="15"/>
      <c r="L650" s="15"/>
      <c r="M650" s="15"/>
      <c r="O650" s="15"/>
      <c r="U650" s="95"/>
      <c r="V650" s="118"/>
    </row>
    <row r="651" spans="1:22" ht="15.75" customHeight="1">
      <c r="A651" s="15"/>
      <c r="B651" s="15"/>
      <c r="C651" s="15"/>
      <c r="D651" s="15"/>
      <c r="E651" s="15"/>
      <c r="F651" s="15"/>
      <c r="G651" s="116"/>
      <c r="H651" s="103"/>
      <c r="I651" s="15"/>
      <c r="J651" s="15"/>
      <c r="K651" s="15"/>
      <c r="L651" s="15"/>
      <c r="M651" s="15"/>
      <c r="O651" s="15"/>
      <c r="U651" s="95"/>
      <c r="V651" s="118"/>
    </row>
    <row r="652" spans="1:22" ht="15.75" customHeight="1">
      <c r="A652" s="15"/>
      <c r="B652" s="15"/>
      <c r="C652" s="15"/>
      <c r="D652" s="15"/>
      <c r="E652" s="15"/>
      <c r="F652" s="15"/>
      <c r="G652" s="116"/>
      <c r="H652" s="103"/>
      <c r="I652" s="15"/>
      <c r="J652" s="15"/>
      <c r="K652" s="15"/>
      <c r="L652" s="15"/>
      <c r="M652" s="15"/>
      <c r="O652" s="15"/>
      <c r="U652" s="95"/>
      <c r="V652" s="118"/>
    </row>
    <row r="653" spans="1:22" ht="15.75" customHeight="1">
      <c r="A653" s="15"/>
      <c r="B653" s="15"/>
      <c r="C653" s="15"/>
      <c r="D653" s="15"/>
      <c r="E653" s="15"/>
      <c r="F653" s="15"/>
      <c r="G653" s="116"/>
      <c r="H653" s="103"/>
      <c r="I653" s="15"/>
      <c r="J653" s="15"/>
      <c r="K653" s="15"/>
      <c r="L653" s="15"/>
      <c r="M653" s="15"/>
      <c r="O653" s="15"/>
      <c r="U653" s="95"/>
      <c r="V653" s="118"/>
    </row>
    <row r="654" spans="1:22" ht="15.75" customHeight="1">
      <c r="A654" s="15"/>
      <c r="B654" s="15"/>
      <c r="C654" s="15"/>
      <c r="D654" s="15"/>
      <c r="E654" s="15"/>
      <c r="F654" s="15"/>
      <c r="G654" s="116"/>
      <c r="H654" s="103"/>
      <c r="I654" s="15"/>
      <c r="J654" s="15"/>
      <c r="K654" s="15"/>
      <c r="L654" s="15"/>
      <c r="M654" s="15"/>
      <c r="O654" s="15"/>
      <c r="U654" s="95"/>
      <c r="V654" s="118"/>
    </row>
    <row r="655" spans="1:22" ht="15.75" customHeight="1">
      <c r="A655" s="15"/>
      <c r="B655" s="15"/>
      <c r="C655" s="15"/>
      <c r="D655" s="15"/>
      <c r="E655" s="15"/>
      <c r="F655" s="15"/>
      <c r="G655" s="116"/>
      <c r="H655" s="103"/>
      <c r="I655" s="15"/>
      <c r="J655" s="15"/>
      <c r="K655" s="15"/>
      <c r="L655" s="15"/>
      <c r="M655" s="15"/>
      <c r="O655" s="15"/>
      <c r="U655" s="95"/>
      <c r="V655" s="118"/>
    </row>
    <row r="656" spans="1:22" ht="15.75" customHeight="1">
      <c r="A656" s="15"/>
      <c r="B656" s="15"/>
      <c r="C656" s="15"/>
      <c r="D656" s="15"/>
      <c r="E656" s="15"/>
      <c r="F656" s="15"/>
      <c r="G656" s="116"/>
      <c r="H656" s="103"/>
      <c r="I656" s="15"/>
      <c r="J656" s="15"/>
      <c r="K656" s="15"/>
      <c r="L656" s="15"/>
      <c r="M656" s="15"/>
      <c r="O656" s="15"/>
      <c r="U656" s="95"/>
      <c r="V656" s="118"/>
    </row>
    <row r="657" spans="1:22" ht="15.75" customHeight="1">
      <c r="A657" s="15"/>
      <c r="B657" s="15"/>
      <c r="C657" s="15"/>
      <c r="D657" s="15"/>
      <c r="E657" s="15"/>
      <c r="F657" s="15"/>
      <c r="G657" s="116"/>
      <c r="H657" s="103"/>
      <c r="I657" s="15"/>
      <c r="J657" s="15"/>
      <c r="K657" s="15"/>
      <c r="L657" s="15"/>
      <c r="M657" s="15"/>
      <c r="O657" s="15"/>
      <c r="U657" s="95"/>
      <c r="V657" s="118"/>
    </row>
    <row r="658" spans="1:22" ht="15.75" customHeight="1">
      <c r="A658" s="15"/>
      <c r="B658" s="15"/>
      <c r="C658" s="15"/>
      <c r="D658" s="15"/>
      <c r="E658" s="15"/>
      <c r="F658" s="15"/>
      <c r="G658" s="116"/>
      <c r="H658" s="103"/>
      <c r="I658" s="15"/>
      <c r="J658" s="15"/>
      <c r="K658" s="15"/>
      <c r="L658" s="15"/>
      <c r="M658" s="15"/>
      <c r="O658" s="15"/>
      <c r="U658" s="95"/>
      <c r="V658" s="118"/>
    </row>
    <row r="659" spans="1:22" ht="15.75" customHeight="1">
      <c r="A659" s="15"/>
      <c r="B659" s="15"/>
      <c r="C659" s="15"/>
      <c r="D659" s="15"/>
      <c r="E659" s="15"/>
      <c r="F659" s="15"/>
      <c r="G659" s="116"/>
      <c r="H659" s="103"/>
      <c r="I659" s="15"/>
      <c r="J659" s="15"/>
      <c r="K659" s="15"/>
      <c r="L659" s="15"/>
      <c r="M659" s="15"/>
      <c r="O659" s="15"/>
      <c r="U659" s="95"/>
      <c r="V659" s="118"/>
    </row>
    <row r="660" spans="1:22" ht="15.75" customHeight="1">
      <c r="A660" s="15"/>
      <c r="B660" s="15"/>
      <c r="C660" s="15"/>
      <c r="D660" s="15"/>
      <c r="E660" s="15"/>
      <c r="F660" s="15"/>
      <c r="G660" s="116"/>
      <c r="H660" s="103"/>
      <c r="I660" s="15"/>
      <c r="J660" s="15"/>
      <c r="K660" s="15"/>
      <c r="L660" s="15"/>
      <c r="M660" s="15"/>
      <c r="O660" s="15"/>
      <c r="U660" s="95"/>
      <c r="V660" s="118"/>
    </row>
    <row r="661" spans="1:22" ht="15.75" customHeight="1">
      <c r="A661" s="15"/>
      <c r="B661" s="15"/>
      <c r="C661" s="15"/>
      <c r="D661" s="15"/>
      <c r="E661" s="15"/>
      <c r="F661" s="15"/>
      <c r="G661" s="116"/>
      <c r="H661" s="103"/>
      <c r="I661" s="15"/>
      <c r="J661" s="15"/>
      <c r="K661" s="15"/>
      <c r="L661" s="15"/>
      <c r="M661" s="15"/>
      <c r="O661" s="15"/>
      <c r="U661" s="95"/>
      <c r="V661" s="118"/>
    </row>
    <row r="662" spans="1:22" ht="15.75" customHeight="1">
      <c r="A662" s="15"/>
      <c r="B662" s="15"/>
      <c r="C662" s="15"/>
      <c r="D662" s="15"/>
      <c r="E662" s="15"/>
      <c r="F662" s="15"/>
      <c r="G662" s="116"/>
      <c r="H662" s="103"/>
      <c r="I662" s="15"/>
      <c r="J662" s="15"/>
      <c r="K662" s="15"/>
      <c r="L662" s="15"/>
      <c r="M662" s="15"/>
      <c r="O662" s="15"/>
      <c r="U662" s="95"/>
      <c r="V662" s="118"/>
    </row>
    <row r="663" spans="1:22" ht="15.75" customHeight="1">
      <c r="A663" s="15"/>
      <c r="B663" s="15"/>
      <c r="C663" s="15"/>
      <c r="D663" s="15"/>
      <c r="E663" s="15"/>
      <c r="F663" s="15"/>
      <c r="G663" s="116"/>
      <c r="H663" s="103"/>
      <c r="I663" s="15"/>
      <c r="J663" s="15"/>
      <c r="K663" s="15"/>
      <c r="L663" s="15"/>
      <c r="M663" s="15"/>
      <c r="O663" s="15"/>
      <c r="U663" s="95"/>
      <c r="V663" s="118"/>
    </row>
    <row r="664" spans="1:22" ht="15.75" customHeight="1">
      <c r="A664" s="15"/>
      <c r="B664" s="15"/>
      <c r="C664" s="15"/>
      <c r="D664" s="15"/>
      <c r="E664" s="15"/>
      <c r="F664" s="15"/>
      <c r="G664" s="116"/>
      <c r="H664" s="103"/>
      <c r="I664" s="15"/>
      <c r="J664" s="15"/>
      <c r="K664" s="15"/>
      <c r="L664" s="15"/>
      <c r="M664" s="15"/>
      <c r="O664" s="15"/>
      <c r="U664" s="95"/>
      <c r="V664" s="118"/>
    </row>
    <row r="665" spans="1:22" ht="15.75" customHeight="1">
      <c r="A665" s="15"/>
      <c r="B665" s="15"/>
      <c r="C665" s="15"/>
      <c r="D665" s="15"/>
      <c r="E665" s="15"/>
      <c r="F665" s="15"/>
      <c r="G665" s="116"/>
      <c r="H665" s="103"/>
      <c r="I665" s="15"/>
      <c r="J665" s="15"/>
      <c r="K665" s="15"/>
      <c r="L665" s="15"/>
      <c r="M665" s="15"/>
      <c r="O665" s="15"/>
      <c r="U665" s="95"/>
      <c r="V665" s="118"/>
    </row>
    <row r="666" spans="1:22" ht="15.75" customHeight="1">
      <c r="A666" s="15"/>
      <c r="B666" s="15"/>
      <c r="C666" s="15"/>
      <c r="D666" s="15"/>
      <c r="E666" s="15"/>
      <c r="F666" s="15"/>
      <c r="G666" s="116"/>
      <c r="H666" s="103"/>
      <c r="I666" s="15"/>
      <c r="J666" s="15"/>
      <c r="K666" s="15"/>
      <c r="L666" s="15"/>
      <c r="M666" s="15"/>
      <c r="O666" s="15"/>
      <c r="U666" s="95"/>
      <c r="V666" s="118"/>
    </row>
    <row r="667" spans="1:22" ht="15.75" customHeight="1">
      <c r="A667" s="15"/>
      <c r="B667" s="15"/>
      <c r="C667" s="15"/>
      <c r="D667" s="15"/>
      <c r="E667" s="15"/>
      <c r="F667" s="15"/>
      <c r="G667" s="116"/>
      <c r="H667" s="103"/>
      <c r="I667" s="15"/>
      <c r="J667" s="15"/>
      <c r="K667" s="15"/>
      <c r="L667" s="15"/>
      <c r="M667" s="15"/>
      <c r="O667" s="15"/>
      <c r="U667" s="95"/>
      <c r="V667" s="118"/>
    </row>
    <row r="668" spans="1:22" ht="15.75" customHeight="1">
      <c r="A668" s="15"/>
      <c r="B668" s="15"/>
      <c r="C668" s="15"/>
      <c r="D668" s="15"/>
      <c r="E668" s="15"/>
      <c r="F668" s="15"/>
      <c r="G668" s="116"/>
      <c r="H668" s="103"/>
      <c r="I668" s="15"/>
      <c r="J668" s="15"/>
      <c r="K668" s="15"/>
      <c r="L668" s="15"/>
      <c r="M668" s="15"/>
      <c r="O668" s="15"/>
      <c r="U668" s="95"/>
      <c r="V668" s="118"/>
    </row>
    <row r="669" spans="1:22" ht="15.75" customHeight="1">
      <c r="A669" s="15"/>
      <c r="B669" s="15"/>
      <c r="C669" s="15"/>
      <c r="D669" s="15"/>
      <c r="E669" s="15"/>
      <c r="F669" s="15"/>
      <c r="G669" s="116"/>
      <c r="H669" s="103"/>
      <c r="I669" s="15"/>
      <c r="J669" s="15"/>
      <c r="K669" s="15"/>
      <c r="L669" s="15"/>
      <c r="M669" s="15"/>
      <c r="O669" s="15"/>
      <c r="U669" s="95"/>
      <c r="V669" s="118"/>
    </row>
    <row r="670" spans="1:22" ht="15.75" customHeight="1">
      <c r="A670" s="15"/>
      <c r="B670" s="15"/>
      <c r="C670" s="15"/>
      <c r="D670" s="15"/>
      <c r="E670" s="15"/>
      <c r="F670" s="15"/>
      <c r="G670" s="116"/>
      <c r="H670" s="103"/>
      <c r="I670" s="15"/>
      <c r="J670" s="15"/>
      <c r="K670" s="15"/>
      <c r="L670" s="15"/>
      <c r="M670" s="15"/>
      <c r="O670" s="15"/>
      <c r="U670" s="95"/>
      <c r="V670" s="118"/>
    </row>
    <row r="671" spans="1:22" ht="15.75" customHeight="1">
      <c r="A671" s="15"/>
      <c r="B671" s="15"/>
      <c r="C671" s="15"/>
      <c r="D671" s="15"/>
      <c r="E671" s="15"/>
      <c r="F671" s="15"/>
      <c r="G671" s="116"/>
      <c r="H671" s="103"/>
      <c r="I671" s="15"/>
      <c r="J671" s="15"/>
      <c r="K671" s="15"/>
      <c r="L671" s="15"/>
      <c r="M671" s="15"/>
      <c r="O671" s="15"/>
      <c r="U671" s="95"/>
      <c r="V671" s="118"/>
    </row>
    <row r="672" spans="1:22" ht="15.75" customHeight="1">
      <c r="A672" s="15"/>
      <c r="B672" s="15"/>
      <c r="C672" s="15"/>
      <c r="D672" s="15"/>
      <c r="E672" s="15"/>
      <c r="F672" s="15"/>
      <c r="G672" s="116"/>
      <c r="H672" s="103"/>
      <c r="I672" s="15"/>
      <c r="J672" s="15"/>
      <c r="K672" s="15"/>
      <c r="L672" s="15"/>
      <c r="M672" s="15"/>
      <c r="O672" s="15"/>
      <c r="U672" s="95"/>
      <c r="V672" s="118"/>
    </row>
    <row r="673" spans="1:22" ht="15.75" customHeight="1">
      <c r="A673" s="15"/>
      <c r="B673" s="15"/>
      <c r="C673" s="15"/>
      <c r="D673" s="15"/>
      <c r="E673" s="15"/>
      <c r="F673" s="15"/>
      <c r="G673" s="116"/>
      <c r="H673" s="103"/>
      <c r="I673" s="15"/>
      <c r="J673" s="15"/>
      <c r="K673" s="15"/>
      <c r="L673" s="15"/>
      <c r="M673" s="15"/>
      <c r="O673" s="15"/>
      <c r="U673" s="95"/>
      <c r="V673" s="118"/>
    </row>
    <row r="674" spans="1:22" ht="15.75" customHeight="1">
      <c r="A674" s="15"/>
      <c r="B674" s="15"/>
      <c r="C674" s="15"/>
      <c r="D674" s="15"/>
      <c r="E674" s="15"/>
      <c r="F674" s="15"/>
      <c r="G674" s="116"/>
      <c r="H674" s="103"/>
      <c r="I674" s="15"/>
      <c r="J674" s="15"/>
      <c r="K674" s="15"/>
      <c r="L674" s="15"/>
      <c r="M674" s="15"/>
      <c r="O674" s="15"/>
      <c r="U674" s="95"/>
      <c r="V674" s="118"/>
    </row>
    <row r="675" spans="1:22" ht="15.75" customHeight="1">
      <c r="A675" s="15"/>
      <c r="B675" s="15"/>
      <c r="C675" s="15"/>
      <c r="D675" s="15"/>
      <c r="E675" s="15"/>
      <c r="F675" s="15"/>
      <c r="G675" s="116"/>
      <c r="H675" s="103"/>
      <c r="I675" s="15"/>
      <c r="J675" s="15"/>
      <c r="K675" s="15"/>
      <c r="L675" s="15"/>
      <c r="M675" s="15"/>
      <c r="O675" s="15"/>
      <c r="U675" s="95"/>
      <c r="V675" s="118"/>
    </row>
    <row r="676" spans="1:22" ht="15.75" customHeight="1">
      <c r="A676" s="15"/>
      <c r="B676" s="15"/>
      <c r="C676" s="15"/>
      <c r="D676" s="15"/>
      <c r="E676" s="15"/>
      <c r="F676" s="15"/>
      <c r="G676" s="116"/>
      <c r="H676" s="103"/>
      <c r="I676" s="15"/>
      <c r="J676" s="15"/>
      <c r="K676" s="15"/>
      <c r="L676" s="15"/>
      <c r="M676" s="15"/>
      <c r="O676" s="15"/>
      <c r="U676" s="95"/>
      <c r="V676" s="118"/>
    </row>
    <row r="677" spans="1:22" ht="15.75" customHeight="1">
      <c r="A677" s="15"/>
      <c r="B677" s="15"/>
      <c r="C677" s="15"/>
      <c r="D677" s="15"/>
      <c r="E677" s="15"/>
      <c r="F677" s="15"/>
      <c r="G677" s="116"/>
      <c r="H677" s="103"/>
      <c r="I677" s="15"/>
      <c r="J677" s="15"/>
      <c r="K677" s="15"/>
      <c r="L677" s="15"/>
      <c r="M677" s="15"/>
      <c r="O677" s="15"/>
      <c r="U677" s="95"/>
      <c r="V677" s="118"/>
    </row>
    <row r="678" spans="1:22" ht="15.75" customHeight="1">
      <c r="A678" s="15"/>
      <c r="B678" s="15"/>
      <c r="C678" s="15"/>
      <c r="D678" s="15"/>
      <c r="E678" s="15"/>
      <c r="F678" s="15"/>
      <c r="G678" s="116"/>
      <c r="H678" s="103"/>
      <c r="I678" s="15"/>
      <c r="J678" s="15"/>
      <c r="K678" s="15"/>
      <c r="L678" s="15"/>
      <c r="M678" s="15"/>
      <c r="O678" s="15"/>
      <c r="U678" s="95"/>
      <c r="V678" s="118"/>
    </row>
    <row r="679" spans="1:22" ht="15.75" customHeight="1">
      <c r="A679" s="15"/>
      <c r="B679" s="15"/>
      <c r="C679" s="15"/>
      <c r="D679" s="15"/>
      <c r="E679" s="15"/>
      <c r="F679" s="15"/>
      <c r="G679" s="116"/>
      <c r="H679" s="103"/>
      <c r="I679" s="15"/>
      <c r="J679" s="15"/>
      <c r="K679" s="15"/>
      <c r="L679" s="15"/>
      <c r="M679" s="15"/>
      <c r="O679" s="15"/>
      <c r="U679" s="95"/>
      <c r="V679" s="118"/>
    </row>
    <row r="680" spans="1:22" ht="15.75" customHeight="1">
      <c r="A680" s="15"/>
      <c r="B680" s="15"/>
      <c r="C680" s="15"/>
      <c r="D680" s="15"/>
      <c r="E680" s="15"/>
      <c r="F680" s="15"/>
      <c r="G680" s="116"/>
      <c r="H680" s="103"/>
      <c r="I680" s="15"/>
      <c r="J680" s="15"/>
      <c r="K680" s="15"/>
      <c r="L680" s="15"/>
      <c r="M680" s="15"/>
      <c r="O680" s="15"/>
      <c r="U680" s="95"/>
      <c r="V680" s="118"/>
    </row>
    <row r="681" spans="1:22" ht="15.75" customHeight="1">
      <c r="A681" s="15"/>
      <c r="B681" s="15"/>
      <c r="C681" s="15"/>
      <c r="D681" s="15"/>
      <c r="E681" s="15"/>
      <c r="F681" s="15"/>
      <c r="G681" s="116"/>
      <c r="H681" s="103"/>
      <c r="I681" s="15"/>
      <c r="J681" s="15"/>
      <c r="K681" s="15"/>
      <c r="L681" s="15"/>
      <c r="M681" s="15"/>
      <c r="O681" s="15"/>
      <c r="U681" s="95"/>
      <c r="V681" s="118"/>
    </row>
    <row r="682" spans="1:22" ht="15.75" customHeight="1">
      <c r="A682" s="15"/>
      <c r="B682" s="15"/>
      <c r="C682" s="15"/>
      <c r="D682" s="15"/>
      <c r="E682" s="15"/>
      <c r="F682" s="15"/>
      <c r="G682" s="116"/>
      <c r="H682" s="103"/>
      <c r="I682" s="15"/>
      <c r="J682" s="15"/>
      <c r="K682" s="15"/>
      <c r="L682" s="15"/>
      <c r="M682" s="15"/>
      <c r="O682" s="15"/>
      <c r="U682" s="95"/>
      <c r="V682" s="118"/>
    </row>
    <row r="683" spans="1:22" ht="15.75" customHeight="1">
      <c r="A683" s="15"/>
      <c r="B683" s="15"/>
      <c r="C683" s="15"/>
      <c r="D683" s="15"/>
      <c r="E683" s="15"/>
      <c r="F683" s="15"/>
      <c r="G683" s="116"/>
      <c r="H683" s="103"/>
      <c r="I683" s="15"/>
      <c r="J683" s="15"/>
      <c r="K683" s="15"/>
      <c r="L683" s="15"/>
      <c r="M683" s="15"/>
      <c r="O683" s="15"/>
      <c r="U683" s="95"/>
      <c r="V683" s="118"/>
    </row>
    <row r="684" spans="1:22" ht="15.75" customHeight="1">
      <c r="A684" s="15"/>
      <c r="B684" s="15"/>
      <c r="C684" s="15"/>
      <c r="D684" s="15"/>
      <c r="E684" s="15"/>
      <c r="F684" s="15"/>
      <c r="G684" s="116"/>
      <c r="H684" s="103"/>
      <c r="I684" s="15"/>
      <c r="J684" s="15"/>
      <c r="K684" s="15"/>
      <c r="L684" s="15"/>
      <c r="M684" s="15"/>
      <c r="O684" s="15"/>
      <c r="U684" s="95"/>
      <c r="V684" s="118"/>
    </row>
    <row r="685" spans="1:22" ht="15.75" customHeight="1">
      <c r="A685" s="15"/>
      <c r="B685" s="15"/>
      <c r="C685" s="15"/>
      <c r="D685" s="15"/>
      <c r="E685" s="15"/>
      <c r="F685" s="15"/>
      <c r="G685" s="116"/>
      <c r="H685" s="103"/>
      <c r="I685" s="15"/>
      <c r="J685" s="15"/>
      <c r="K685" s="15"/>
      <c r="L685" s="15"/>
      <c r="M685" s="15"/>
      <c r="O685" s="15"/>
      <c r="U685" s="95"/>
      <c r="V685" s="118"/>
    </row>
    <row r="686" spans="1:22" ht="15.75" customHeight="1">
      <c r="A686" s="15"/>
      <c r="B686" s="15"/>
      <c r="C686" s="15"/>
      <c r="D686" s="15"/>
      <c r="E686" s="15"/>
      <c r="F686" s="15"/>
      <c r="G686" s="116"/>
      <c r="H686" s="103"/>
      <c r="I686" s="15"/>
      <c r="J686" s="15"/>
      <c r="K686" s="15"/>
      <c r="L686" s="15"/>
      <c r="M686" s="15"/>
      <c r="O686" s="15"/>
      <c r="U686" s="95"/>
      <c r="V686" s="118"/>
    </row>
    <row r="687" spans="1:22" ht="15.75" customHeight="1">
      <c r="A687" s="15"/>
      <c r="B687" s="15"/>
      <c r="C687" s="15"/>
      <c r="D687" s="15"/>
      <c r="E687" s="15"/>
      <c r="F687" s="15"/>
      <c r="G687" s="116"/>
      <c r="H687" s="103"/>
      <c r="I687" s="15"/>
      <c r="J687" s="15"/>
      <c r="K687" s="15"/>
      <c r="L687" s="15"/>
      <c r="M687" s="15"/>
      <c r="O687" s="15"/>
      <c r="U687" s="95"/>
      <c r="V687" s="118"/>
    </row>
    <row r="688" spans="1:22" ht="15.75" customHeight="1">
      <c r="A688" s="15"/>
      <c r="B688" s="15"/>
      <c r="C688" s="15"/>
      <c r="D688" s="15"/>
      <c r="E688" s="15"/>
      <c r="F688" s="15"/>
      <c r="G688" s="116"/>
      <c r="H688" s="103"/>
      <c r="I688" s="15"/>
      <c r="J688" s="15"/>
      <c r="K688" s="15"/>
      <c r="L688" s="15"/>
      <c r="M688" s="15"/>
      <c r="O688" s="15"/>
      <c r="U688" s="95"/>
      <c r="V688" s="118"/>
    </row>
    <row r="689" spans="1:22" ht="15.75" customHeight="1">
      <c r="A689" s="15"/>
      <c r="B689" s="15"/>
      <c r="C689" s="15"/>
      <c r="D689" s="15"/>
      <c r="E689" s="15"/>
      <c r="F689" s="15"/>
      <c r="G689" s="116"/>
      <c r="H689" s="103"/>
      <c r="I689" s="15"/>
      <c r="J689" s="15"/>
      <c r="K689" s="15"/>
      <c r="L689" s="15"/>
      <c r="M689" s="15"/>
      <c r="O689" s="15"/>
      <c r="U689" s="95"/>
      <c r="V689" s="118"/>
    </row>
    <row r="690" spans="1:22" ht="15.75" customHeight="1">
      <c r="A690" s="15"/>
      <c r="B690" s="15"/>
      <c r="C690" s="15"/>
      <c r="D690" s="15"/>
      <c r="E690" s="15"/>
      <c r="F690" s="15"/>
      <c r="G690" s="116"/>
      <c r="H690" s="103"/>
      <c r="I690" s="15"/>
      <c r="J690" s="15"/>
      <c r="K690" s="15"/>
      <c r="L690" s="15"/>
      <c r="M690" s="15"/>
      <c r="O690" s="15"/>
      <c r="U690" s="95"/>
      <c r="V690" s="118"/>
    </row>
    <row r="691" spans="1:22" ht="15.75" customHeight="1">
      <c r="A691" s="15"/>
      <c r="B691" s="15"/>
      <c r="C691" s="15"/>
      <c r="D691" s="15"/>
      <c r="E691" s="15"/>
      <c r="F691" s="15"/>
      <c r="G691" s="116"/>
      <c r="H691" s="103"/>
      <c r="I691" s="15"/>
      <c r="J691" s="15"/>
      <c r="K691" s="15"/>
      <c r="L691" s="15"/>
      <c r="M691" s="15"/>
      <c r="O691" s="15"/>
      <c r="U691" s="95"/>
      <c r="V691" s="118"/>
    </row>
    <row r="692" spans="1:22" ht="15.75" customHeight="1">
      <c r="A692" s="15"/>
      <c r="B692" s="15"/>
      <c r="C692" s="15"/>
      <c r="D692" s="15"/>
      <c r="E692" s="15"/>
      <c r="F692" s="15"/>
      <c r="G692" s="116"/>
      <c r="H692" s="103"/>
      <c r="I692" s="15"/>
      <c r="J692" s="15"/>
      <c r="K692" s="15"/>
      <c r="L692" s="15"/>
      <c r="M692" s="15"/>
      <c r="O692" s="15"/>
      <c r="U692" s="95"/>
      <c r="V692" s="118"/>
    </row>
    <row r="693" spans="1:22" ht="15.75" customHeight="1">
      <c r="A693" s="15"/>
      <c r="B693" s="15"/>
      <c r="C693" s="15"/>
      <c r="D693" s="15"/>
      <c r="E693" s="15"/>
      <c r="F693" s="15"/>
      <c r="G693" s="116"/>
      <c r="H693" s="103"/>
      <c r="I693" s="15"/>
      <c r="J693" s="15"/>
      <c r="K693" s="15"/>
      <c r="L693" s="15"/>
      <c r="M693" s="15"/>
      <c r="O693" s="15"/>
      <c r="U693" s="95"/>
      <c r="V693" s="118"/>
    </row>
    <row r="694" spans="1:22" ht="15.75" customHeight="1">
      <c r="A694" s="15"/>
      <c r="B694" s="15"/>
      <c r="C694" s="15"/>
      <c r="D694" s="15"/>
      <c r="E694" s="15"/>
      <c r="F694" s="15"/>
      <c r="G694" s="116"/>
      <c r="H694" s="103"/>
      <c r="I694" s="15"/>
      <c r="J694" s="15"/>
      <c r="K694" s="15"/>
      <c r="L694" s="15"/>
      <c r="M694" s="15"/>
      <c r="O694" s="15"/>
      <c r="U694" s="95"/>
      <c r="V694" s="118"/>
    </row>
    <row r="695" spans="1:22" ht="15.75" customHeight="1">
      <c r="A695" s="15"/>
      <c r="B695" s="15"/>
      <c r="C695" s="15"/>
      <c r="D695" s="15"/>
      <c r="E695" s="15"/>
      <c r="F695" s="15"/>
      <c r="G695" s="116"/>
      <c r="H695" s="103"/>
      <c r="I695" s="15"/>
      <c r="J695" s="15"/>
      <c r="K695" s="15"/>
      <c r="L695" s="15"/>
      <c r="M695" s="15"/>
      <c r="O695" s="15"/>
      <c r="U695" s="95"/>
      <c r="V695" s="118"/>
    </row>
    <row r="696" spans="1:22" ht="15.75" customHeight="1">
      <c r="A696" s="15"/>
      <c r="B696" s="15"/>
      <c r="C696" s="15"/>
      <c r="D696" s="15"/>
      <c r="E696" s="15"/>
      <c r="F696" s="15"/>
      <c r="G696" s="116"/>
      <c r="H696" s="103"/>
      <c r="I696" s="15"/>
      <c r="J696" s="15"/>
      <c r="K696" s="15"/>
      <c r="L696" s="15"/>
      <c r="M696" s="15"/>
      <c r="O696" s="15"/>
      <c r="U696" s="95"/>
      <c r="V696" s="118"/>
    </row>
    <row r="697" spans="1:22" ht="15.75" customHeight="1">
      <c r="A697" s="15"/>
      <c r="B697" s="15"/>
      <c r="C697" s="15"/>
      <c r="D697" s="15"/>
      <c r="E697" s="15"/>
      <c r="F697" s="15"/>
      <c r="G697" s="116"/>
      <c r="H697" s="103"/>
      <c r="I697" s="15"/>
      <c r="J697" s="15"/>
      <c r="K697" s="15"/>
      <c r="L697" s="15"/>
      <c r="M697" s="15"/>
      <c r="O697" s="15"/>
      <c r="U697" s="95"/>
      <c r="V697" s="118"/>
    </row>
    <row r="698" spans="1:22" ht="15.75" customHeight="1">
      <c r="A698" s="15"/>
      <c r="B698" s="15"/>
      <c r="C698" s="15"/>
      <c r="D698" s="15"/>
      <c r="E698" s="15"/>
      <c r="F698" s="15"/>
      <c r="G698" s="116"/>
      <c r="H698" s="103"/>
      <c r="I698" s="15"/>
      <c r="J698" s="15"/>
      <c r="K698" s="15"/>
      <c r="L698" s="15"/>
      <c r="M698" s="15"/>
      <c r="O698" s="15"/>
      <c r="U698" s="95"/>
      <c r="V698" s="118"/>
    </row>
    <row r="699" spans="1:22" ht="15.75" customHeight="1">
      <c r="A699" s="15"/>
      <c r="B699" s="15"/>
      <c r="C699" s="15"/>
      <c r="D699" s="15"/>
      <c r="E699" s="15"/>
      <c r="F699" s="15"/>
      <c r="G699" s="116"/>
      <c r="H699" s="103"/>
      <c r="I699" s="15"/>
      <c r="J699" s="15"/>
      <c r="K699" s="15"/>
      <c r="L699" s="15"/>
      <c r="M699" s="15"/>
      <c r="O699" s="15"/>
      <c r="U699" s="95"/>
      <c r="V699" s="118"/>
    </row>
    <row r="700" spans="1:22" ht="15.75" customHeight="1">
      <c r="A700" s="15"/>
      <c r="B700" s="15"/>
      <c r="C700" s="15"/>
      <c r="D700" s="15"/>
      <c r="E700" s="15"/>
      <c r="F700" s="15"/>
      <c r="G700" s="116"/>
      <c r="H700" s="103"/>
      <c r="I700" s="15"/>
      <c r="J700" s="15"/>
      <c r="K700" s="15"/>
      <c r="L700" s="15"/>
      <c r="M700" s="15"/>
      <c r="O700" s="15"/>
      <c r="U700" s="95"/>
      <c r="V700" s="118"/>
    </row>
    <row r="701" spans="1:22" ht="15.75" customHeight="1">
      <c r="A701" s="15"/>
      <c r="B701" s="15"/>
      <c r="C701" s="15"/>
      <c r="D701" s="15"/>
      <c r="E701" s="15"/>
      <c r="F701" s="15"/>
      <c r="G701" s="116"/>
      <c r="H701" s="103"/>
      <c r="I701" s="15"/>
      <c r="J701" s="15"/>
      <c r="K701" s="15"/>
      <c r="L701" s="15"/>
      <c r="M701" s="15"/>
      <c r="O701" s="15"/>
      <c r="U701" s="95"/>
      <c r="V701" s="118"/>
    </row>
    <row r="702" spans="1:22" ht="15.75" customHeight="1">
      <c r="A702" s="15"/>
      <c r="B702" s="15"/>
      <c r="C702" s="15"/>
      <c r="D702" s="15"/>
      <c r="E702" s="15"/>
      <c r="F702" s="15"/>
      <c r="G702" s="116"/>
      <c r="H702" s="103"/>
      <c r="I702" s="15"/>
      <c r="J702" s="15"/>
      <c r="K702" s="15"/>
      <c r="L702" s="15"/>
      <c r="M702" s="15"/>
      <c r="O702" s="15"/>
      <c r="U702" s="95"/>
      <c r="V702" s="118"/>
    </row>
    <row r="703" spans="1:22" ht="15.75" customHeight="1">
      <c r="A703" s="15"/>
      <c r="B703" s="15"/>
      <c r="C703" s="15"/>
      <c r="D703" s="15"/>
      <c r="E703" s="15"/>
      <c r="F703" s="15"/>
      <c r="G703" s="116"/>
      <c r="H703" s="103"/>
      <c r="I703" s="15"/>
      <c r="J703" s="15"/>
      <c r="K703" s="15"/>
      <c r="L703" s="15"/>
      <c r="M703" s="15"/>
      <c r="O703" s="15"/>
      <c r="U703" s="95"/>
      <c r="V703" s="118"/>
    </row>
    <row r="704" spans="1:22" ht="15.75" customHeight="1">
      <c r="A704" s="15"/>
      <c r="B704" s="15"/>
      <c r="C704" s="15"/>
      <c r="D704" s="15"/>
      <c r="E704" s="15"/>
      <c r="F704" s="15"/>
      <c r="G704" s="116"/>
      <c r="H704" s="103"/>
      <c r="I704" s="15"/>
      <c r="J704" s="15"/>
      <c r="K704" s="15"/>
      <c r="L704" s="15"/>
      <c r="M704" s="15"/>
      <c r="O704" s="15"/>
      <c r="U704" s="95"/>
      <c r="V704" s="118"/>
    </row>
    <row r="705" spans="1:22" ht="15.75" customHeight="1">
      <c r="A705" s="15"/>
      <c r="B705" s="15"/>
      <c r="C705" s="15"/>
      <c r="D705" s="15"/>
      <c r="E705" s="15"/>
      <c r="F705" s="15"/>
      <c r="G705" s="116"/>
      <c r="H705" s="103"/>
      <c r="I705" s="15"/>
      <c r="J705" s="15"/>
      <c r="K705" s="15"/>
      <c r="L705" s="15"/>
      <c r="M705" s="15"/>
      <c r="O705" s="15"/>
      <c r="U705" s="95"/>
      <c r="V705" s="118"/>
    </row>
    <row r="706" spans="1:22" ht="15.75" customHeight="1">
      <c r="A706" s="15"/>
      <c r="B706" s="15"/>
      <c r="C706" s="15"/>
      <c r="D706" s="15"/>
      <c r="E706" s="15"/>
      <c r="F706" s="15"/>
      <c r="G706" s="116"/>
      <c r="H706" s="103"/>
      <c r="I706" s="15"/>
      <c r="J706" s="15"/>
      <c r="K706" s="15"/>
      <c r="L706" s="15"/>
      <c r="M706" s="15"/>
      <c r="O706" s="15"/>
      <c r="U706" s="95"/>
      <c r="V706" s="118"/>
    </row>
    <row r="707" spans="1:22" ht="15.75" customHeight="1">
      <c r="A707" s="15"/>
      <c r="B707" s="15"/>
      <c r="C707" s="15"/>
      <c r="D707" s="15"/>
      <c r="E707" s="15"/>
      <c r="F707" s="15"/>
      <c r="G707" s="116"/>
      <c r="H707" s="103"/>
      <c r="I707" s="15"/>
      <c r="J707" s="15"/>
      <c r="K707" s="15"/>
      <c r="L707" s="15"/>
      <c r="M707" s="15"/>
      <c r="O707" s="15"/>
      <c r="U707" s="95"/>
      <c r="V707" s="118"/>
    </row>
    <row r="708" spans="1:22" ht="15.75" customHeight="1">
      <c r="A708" s="15"/>
      <c r="B708" s="15"/>
      <c r="C708" s="15"/>
      <c r="D708" s="15"/>
      <c r="E708" s="15"/>
      <c r="F708" s="15"/>
      <c r="G708" s="116"/>
      <c r="H708" s="103"/>
      <c r="I708" s="15"/>
      <c r="J708" s="15"/>
      <c r="K708" s="15"/>
      <c r="L708" s="15"/>
      <c r="M708" s="15"/>
      <c r="O708" s="15"/>
      <c r="U708" s="95"/>
      <c r="V708" s="118"/>
    </row>
    <row r="709" spans="1:22" ht="15.75" customHeight="1">
      <c r="A709" s="15"/>
      <c r="B709" s="15"/>
      <c r="C709" s="15"/>
      <c r="D709" s="15"/>
      <c r="E709" s="15"/>
      <c r="F709" s="15"/>
      <c r="G709" s="116"/>
      <c r="H709" s="103"/>
      <c r="I709" s="15"/>
      <c r="J709" s="15"/>
      <c r="K709" s="15"/>
      <c r="L709" s="15"/>
      <c r="M709" s="15"/>
      <c r="O709" s="15"/>
      <c r="U709" s="95"/>
      <c r="V709" s="118"/>
    </row>
    <row r="710" spans="1:22" ht="15.75" customHeight="1">
      <c r="A710" s="15"/>
      <c r="B710" s="15"/>
      <c r="C710" s="15"/>
      <c r="D710" s="15"/>
      <c r="E710" s="15"/>
      <c r="F710" s="15"/>
      <c r="G710" s="116"/>
      <c r="H710" s="103"/>
      <c r="I710" s="15"/>
      <c r="J710" s="15"/>
      <c r="K710" s="15"/>
      <c r="L710" s="15"/>
      <c r="M710" s="15"/>
      <c r="O710" s="15"/>
      <c r="U710" s="95"/>
      <c r="V710" s="118"/>
    </row>
    <row r="711" spans="1:22" ht="15.75" customHeight="1">
      <c r="A711" s="15"/>
      <c r="B711" s="15"/>
      <c r="C711" s="15"/>
      <c r="D711" s="15"/>
      <c r="E711" s="15"/>
      <c r="F711" s="15"/>
      <c r="G711" s="116"/>
      <c r="H711" s="103"/>
      <c r="I711" s="15"/>
      <c r="J711" s="15"/>
      <c r="K711" s="15"/>
      <c r="L711" s="15"/>
      <c r="M711" s="15"/>
      <c r="O711" s="15"/>
      <c r="U711" s="95"/>
      <c r="V711" s="118"/>
    </row>
    <row r="712" spans="1:22" ht="15.75" customHeight="1">
      <c r="A712" s="15"/>
      <c r="B712" s="15"/>
      <c r="C712" s="15"/>
      <c r="D712" s="15"/>
      <c r="E712" s="15"/>
      <c r="F712" s="15"/>
      <c r="G712" s="116"/>
      <c r="H712" s="103"/>
      <c r="I712" s="15"/>
      <c r="J712" s="15"/>
      <c r="K712" s="15"/>
      <c r="L712" s="15"/>
      <c r="M712" s="15"/>
      <c r="O712" s="15"/>
      <c r="U712" s="95"/>
      <c r="V712" s="118"/>
    </row>
    <row r="713" spans="1:22" ht="15.75" customHeight="1">
      <c r="A713" s="15"/>
      <c r="B713" s="15"/>
      <c r="C713" s="15"/>
      <c r="D713" s="15"/>
      <c r="E713" s="15"/>
      <c r="F713" s="15"/>
      <c r="G713" s="116"/>
      <c r="H713" s="103"/>
      <c r="I713" s="15"/>
      <c r="J713" s="15"/>
      <c r="K713" s="15"/>
      <c r="L713" s="15"/>
      <c r="M713" s="15"/>
      <c r="O713" s="15"/>
      <c r="U713" s="95"/>
      <c r="V713" s="118"/>
    </row>
    <row r="714" spans="1:22" ht="15.75" customHeight="1">
      <c r="A714" s="15"/>
      <c r="B714" s="15"/>
      <c r="C714" s="15"/>
      <c r="D714" s="15"/>
      <c r="E714" s="15"/>
      <c r="F714" s="15"/>
      <c r="G714" s="116"/>
      <c r="H714" s="103"/>
      <c r="I714" s="15"/>
      <c r="J714" s="15"/>
      <c r="K714" s="15"/>
      <c r="L714" s="15"/>
      <c r="M714" s="15"/>
      <c r="O714" s="15"/>
      <c r="U714" s="95"/>
      <c r="V714" s="118"/>
    </row>
    <row r="715" spans="1:22" ht="15.75" customHeight="1">
      <c r="A715" s="15"/>
      <c r="B715" s="15"/>
      <c r="C715" s="15"/>
      <c r="D715" s="15"/>
      <c r="E715" s="15"/>
      <c r="F715" s="15"/>
      <c r="G715" s="116"/>
      <c r="H715" s="103"/>
      <c r="I715" s="15"/>
      <c r="J715" s="15"/>
      <c r="K715" s="15"/>
      <c r="L715" s="15"/>
      <c r="M715" s="15"/>
      <c r="O715" s="15"/>
      <c r="U715" s="95"/>
      <c r="V715" s="118"/>
    </row>
    <row r="716" spans="1:22" ht="15.75" customHeight="1">
      <c r="A716" s="15"/>
      <c r="B716" s="15"/>
      <c r="C716" s="15"/>
      <c r="D716" s="15"/>
      <c r="E716" s="15"/>
      <c r="F716" s="15"/>
      <c r="G716" s="116"/>
      <c r="H716" s="103"/>
      <c r="I716" s="15"/>
      <c r="J716" s="15"/>
      <c r="K716" s="15"/>
      <c r="L716" s="15"/>
      <c r="M716" s="15"/>
      <c r="O716" s="15"/>
      <c r="U716" s="95"/>
      <c r="V716" s="118"/>
    </row>
    <row r="717" spans="1:22" ht="15.75" customHeight="1">
      <c r="A717" s="15"/>
      <c r="B717" s="15"/>
      <c r="C717" s="15"/>
      <c r="D717" s="15"/>
      <c r="E717" s="15"/>
      <c r="F717" s="15"/>
      <c r="G717" s="116"/>
      <c r="H717" s="103"/>
      <c r="I717" s="15"/>
      <c r="J717" s="15"/>
      <c r="K717" s="15"/>
      <c r="L717" s="15"/>
      <c r="M717" s="15"/>
      <c r="O717" s="15"/>
      <c r="U717" s="95"/>
      <c r="V717" s="118"/>
    </row>
    <row r="718" spans="1:22" ht="15.75" customHeight="1">
      <c r="A718" s="15"/>
      <c r="B718" s="15"/>
      <c r="C718" s="15"/>
      <c r="D718" s="15"/>
      <c r="E718" s="15"/>
      <c r="F718" s="15"/>
      <c r="G718" s="116"/>
      <c r="H718" s="103"/>
      <c r="I718" s="15"/>
      <c r="J718" s="15"/>
      <c r="K718" s="15"/>
      <c r="L718" s="15"/>
      <c r="M718" s="15"/>
      <c r="O718" s="15"/>
      <c r="U718" s="95"/>
      <c r="V718" s="118"/>
    </row>
    <row r="719" spans="1:22" ht="15.75" customHeight="1">
      <c r="A719" s="15"/>
      <c r="B719" s="15"/>
      <c r="C719" s="15"/>
      <c r="D719" s="15"/>
      <c r="E719" s="15"/>
      <c r="F719" s="15"/>
      <c r="G719" s="116"/>
      <c r="H719" s="103"/>
      <c r="I719" s="15"/>
      <c r="J719" s="15"/>
      <c r="K719" s="15"/>
      <c r="L719" s="15"/>
      <c r="M719" s="15"/>
      <c r="O719" s="15"/>
      <c r="U719" s="95"/>
      <c r="V719" s="118"/>
    </row>
    <row r="720" spans="1:22" ht="15.75" customHeight="1">
      <c r="A720" s="15"/>
      <c r="B720" s="15"/>
      <c r="C720" s="15"/>
      <c r="D720" s="15"/>
      <c r="E720" s="15"/>
      <c r="F720" s="15"/>
      <c r="G720" s="116"/>
      <c r="H720" s="103"/>
      <c r="I720" s="15"/>
      <c r="J720" s="15"/>
      <c r="K720" s="15"/>
      <c r="L720" s="15"/>
      <c r="M720" s="15"/>
      <c r="O720" s="15"/>
      <c r="U720" s="95"/>
      <c r="V720" s="118"/>
    </row>
    <row r="721" spans="1:22" ht="15.75" customHeight="1">
      <c r="A721" s="15"/>
      <c r="B721" s="15"/>
      <c r="C721" s="15"/>
      <c r="D721" s="15"/>
      <c r="E721" s="15"/>
      <c r="F721" s="15"/>
      <c r="G721" s="116"/>
      <c r="H721" s="103"/>
      <c r="I721" s="15"/>
      <c r="J721" s="15"/>
      <c r="K721" s="15"/>
      <c r="L721" s="15"/>
      <c r="M721" s="15"/>
      <c r="O721" s="15"/>
      <c r="U721" s="95"/>
      <c r="V721" s="118"/>
    </row>
    <row r="722" spans="1:22" ht="15.75" customHeight="1">
      <c r="A722" s="15"/>
      <c r="B722" s="15"/>
      <c r="C722" s="15"/>
      <c r="D722" s="15"/>
      <c r="E722" s="15"/>
      <c r="F722" s="15"/>
      <c r="G722" s="116"/>
      <c r="H722" s="103"/>
      <c r="I722" s="15"/>
      <c r="J722" s="15"/>
      <c r="K722" s="15"/>
      <c r="L722" s="15"/>
      <c r="M722" s="15"/>
      <c r="O722" s="15"/>
      <c r="U722" s="95"/>
      <c r="V722" s="118"/>
    </row>
    <row r="723" spans="1:22" ht="15.75" customHeight="1">
      <c r="A723" s="15"/>
      <c r="B723" s="15"/>
      <c r="C723" s="15"/>
      <c r="D723" s="15"/>
      <c r="E723" s="15"/>
      <c r="F723" s="15"/>
      <c r="G723" s="116"/>
      <c r="H723" s="103"/>
      <c r="I723" s="15"/>
      <c r="J723" s="15"/>
      <c r="K723" s="15"/>
      <c r="L723" s="15"/>
      <c r="M723" s="15"/>
      <c r="O723" s="15"/>
      <c r="U723" s="95"/>
      <c r="V723" s="118"/>
    </row>
    <row r="724" spans="1:22" ht="15.75" customHeight="1">
      <c r="A724" s="15"/>
      <c r="B724" s="15"/>
      <c r="C724" s="15"/>
      <c r="D724" s="15"/>
      <c r="E724" s="15"/>
      <c r="F724" s="15"/>
      <c r="G724" s="116"/>
      <c r="H724" s="103"/>
      <c r="I724" s="15"/>
      <c r="J724" s="15"/>
      <c r="K724" s="15"/>
      <c r="L724" s="15"/>
      <c r="M724" s="15"/>
      <c r="O724" s="15"/>
      <c r="U724" s="95"/>
      <c r="V724" s="118"/>
    </row>
    <row r="725" spans="1:22" ht="15.75" customHeight="1">
      <c r="A725" s="15"/>
      <c r="B725" s="15"/>
      <c r="C725" s="15"/>
      <c r="D725" s="15"/>
      <c r="E725" s="15"/>
      <c r="F725" s="15"/>
      <c r="G725" s="116"/>
      <c r="H725" s="103"/>
      <c r="I725" s="15"/>
      <c r="J725" s="15"/>
      <c r="K725" s="15"/>
      <c r="L725" s="15"/>
      <c r="M725" s="15"/>
      <c r="O725" s="15"/>
      <c r="U725" s="95"/>
      <c r="V725" s="118"/>
    </row>
    <row r="726" spans="1:22" ht="15.75" customHeight="1">
      <c r="A726" s="15"/>
      <c r="B726" s="15"/>
      <c r="C726" s="15"/>
      <c r="D726" s="15"/>
      <c r="E726" s="15"/>
      <c r="F726" s="15"/>
      <c r="G726" s="116"/>
      <c r="H726" s="103"/>
      <c r="I726" s="15"/>
      <c r="J726" s="15"/>
      <c r="K726" s="15"/>
      <c r="L726" s="15"/>
      <c r="M726" s="15"/>
      <c r="O726" s="15"/>
      <c r="U726" s="95"/>
      <c r="V726" s="118"/>
    </row>
    <row r="727" spans="1:22" ht="15.75" customHeight="1">
      <c r="A727" s="15"/>
      <c r="B727" s="15"/>
      <c r="C727" s="15"/>
      <c r="D727" s="15"/>
      <c r="E727" s="15"/>
      <c r="F727" s="15"/>
      <c r="G727" s="116"/>
      <c r="H727" s="103"/>
      <c r="I727" s="15"/>
      <c r="J727" s="15"/>
      <c r="K727" s="15"/>
      <c r="L727" s="15"/>
      <c r="M727" s="15"/>
      <c r="O727" s="15"/>
      <c r="U727" s="95"/>
      <c r="V727" s="118"/>
    </row>
    <row r="728" spans="1:22" ht="15.75" customHeight="1">
      <c r="A728" s="15"/>
      <c r="B728" s="15"/>
      <c r="C728" s="15"/>
      <c r="D728" s="15"/>
      <c r="E728" s="15"/>
      <c r="F728" s="15"/>
      <c r="G728" s="116"/>
      <c r="H728" s="103"/>
      <c r="I728" s="15"/>
      <c r="J728" s="15"/>
      <c r="K728" s="15"/>
      <c r="L728" s="15"/>
      <c r="M728" s="15"/>
      <c r="O728" s="15"/>
      <c r="U728" s="95"/>
      <c r="V728" s="118"/>
    </row>
    <row r="729" spans="1:22" ht="15.75" customHeight="1">
      <c r="A729" s="15"/>
      <c r="B729" s="15"/>
      <c r="C729" s="15"/>
      <c r="D729" s="15"/>
      <c r="E729" s="15"/>
      <c r="F729" s="15"/>
      <c r="G729" s="116"/>
      <c r="H729" s="103"/>
      <c r="I729" s="15"/>
      <c r="J729" s="15"/>
      <c r="K729" s="15"/>
      <c r="L729" s="15"/>
      <c r="M729" s="15"/>
      <c r="O729" s="15"/>
      <c r="U729" s="95"/>
      <c r="V729" s="118"/>
    </row>
    <row r="730" spans="1:22" ht="15.75" customHeight="1">
      <c r="A730" s="15"/>
      <c r="B730" s="15"/>
      <c r="C730" s="15"/>
      <c r="D730" s="15"/>
      <c r="E730" s="15"/>
      <c r="F730" s="15"/>
      <c r="G730" s="116"/>
      <c r="H730" s="103"/>
      <c r="I730" s="15"/>
      <c r="J730" s="15"/>
      <c r="K730" s="15"/>
      <c r="L730" s="15"/>
      <c r="M730" s="15"/>
      <c r="O730" s="15"/>
      <c r="U730" s="95"/>
      <c r="V730" s="118"/>
    </row>
    <row r="731" spans="1:22" ht="15.75" customHeight="1">
      <c r="A731" s="15"/>
      <c r="B731" s="15"/>
      <c r="C731" s="15"/>
      <c r="D731" s="15"/>
      <c r="E731" s="15"/>
      <c r="F731" s="15"/>
      <c r="G731" s="116"/>
      <c r="H731" s="103"/>
      <c r="I731" s="15"/>
      <c r="J731" s="15"/>
      <c r="K731" s="15"/>
      <c r="L731" s="15"/>
      <c r="M731" s="15"/>
      <c r="O731" s="15"/>
      <c r="U731" s="95"/>
      <c r="V731" s="118"/>
    </row>
    <row r="732" spans="1:22" ht="15.75" customHeight="1">
      <c r="A732" s="15"/>
      <c r="B732" s="15"/>
      <c r="C732" s="15"/>
      <c r="D732" s="15"/>
      <c r="E732" s="15"/>
      <c r="F732" s="15"/>
      <c r="G732" s="116"/>
      <c r="H732" s="103"/>
      <c r="I732" s="15"/>
      <c r="J732" s="15"/>
      <c r="K732" s="15"/>
      <c r="L732" s="15"/>
      <c r="M732" s="15"/>
      <c r="O732" s="15"/>
      <c r="U732" s="95"/>
      <c r="V732" s="118"/>
    </row>
    <row r="733" spans="1:22" ht="15.75" customHeight="1">
      <c r="A733" s="15"/>
      <c r="B733" s="15"/>
      <c r="C733" s="15"/>
      <c r="D733" s="15"/>
      <c r="E733" s="15"/>
      <c r="F733" s="15"/>
      <c r="G733" s="116"/>
      <c r="H733" s="103"/>
      <c r="I733" s="15"/>
      <c r="J733" s="15"/>
      <c r="K733" s="15"/>
      <c r="L733" s="15"/>
      <c r="M733" s="15"/>
      <c r="O733" s="15"/>
      <c r="U733" s="95"/>
      <c r="V733" s="118"/>
    </row>
    <row r="734" spans="1:22" ht="15.75" customHeight="1">
      <c r="A734" s="15"/>
      <c r="B734" s="15"/>
      <c r="C734" s="15"/>
      <c r="D734" s="15"/>
      <c r="E734" s="15"/>
      <c r="F734" s="15"/>
      <c r="G734" s="116"/>
      <c r="H734" s="103"/>
      <c r="I734" s="15"/>
      <c r="J734" s="15"/>
      <c r="K734" s="15"/>
      <c r="L734" s="15"/>
      <c r="M734" s="15"/>
      <c r="O734" s="15"/>
      <c r="U734" s="95"/>
      <c r="V734" s="118"/>
    </row>
    <row r="735" spans="1:22" ht="15.75" customHeight="1">
      <c r="A735" s="15"/>
      <c r="B735" s="15"/>
      <c r="C735" s="15"/>
      <c r="D735" s="15"/>
      <c r="E735" s="15"/>
      <c r="F735" s="15"/>
      <c r="G735" s="116"/>
      <c r="H735" s="103"/>
      <c r="I735" s="15"/>
      <c r="J735" s="15"/>
      <c r="K735" s="15"/>
      <c r="L735" s="15"/>
      <c r="M735" s="15"/>
      <c r="O735" s="15"/>
      <c r="U735" s="95"/>
      <c r="V735" s="118"/>
    </row>
    <row r="736" spans="1:22" ht="15.75" customHeight="1">
      <c r="A736" s="15"/>
      <c r="B736" s="15"/>
      <c r="C736" s="15"/>
      <c r="D736" s="15"/>
      <c r="E736" s="15"/>
      <c r="F736" s="15"/>
      <c r="G736" s="116"/>
      <c r="H736" s="103"/>
      <c r="I736" s="15"/>
      <c r="J736" s="15"/>
      <c r="K736" s="15"/>
      <c r="L736" s="15"/>
      <c r="M736" s="15"/>
      <c r="O736" s="15"/>
      <c r="U736" s="95"/>
      <c r="V736" s="118"/>
    </row>
    <row r="737" spans="1:22" ht="15.75" customHeight="1">
      <c r="A737" s="15"/>
      <c r="B737" s="15"/>
      <c r="C737" s="15"/>
      <c r="D737" s="15"/>
      <c r="E737" s="15"/>
      <c r="F737" s="15"/>
      <c r="G737" s="116"/>
      <c r="H737" s="103"/>
      <c r="I737" s="15"/>
      <c r="J737" s="15"/>
      <c r="K737" s="15"/>
      <c r="L737" s="15"/>
      <c r="M737" s="15"/>
      <c r="O737" s="15"/>
      <c r="U737" s="95"/>
      <c r="V737" s="118"/>
    </row>
    <row r="738" spans="1:22" ht="15.75" customHeight="1">
      <c r="A738" s="15"/>
      <c r="B738" s="15"/>
      <c r="C738" s="15"/>
      <c r="D738" s="15"/>
      <c r="E738" s="15"/>
      <c r="F738" s="15"/>
      <c r="G738" s="116"/>
      <c r="H738" s="103"/>
      <c r="I738" s="15"/>
      <c r="J738" s="15"/>
      <c r="K738" s="15"/>
      <c r="L738" s="15"/>
      <c r="M738" s="15"/>
      <c r="O738" s="15"/>
      <c r="U738" s="95"/>
      <c r="V738" s="118"/>
    </row>
    <row r="739" spans="1:22" ht="15.75" customHeight="1">
      <c r="A739" s="15"/>
      <c r="B739" s="15"/>
      <c r="C739" s="15"/>
      <c r="D739" s="15"/>
      <c r="E739" s="15"/>
      <c r="F739" s="15"/>
      <c r="G739" s="116"/>
      <c r="H739" s="103"/>
      <c r="I739" s="15"/>
      <c r="J739" s="15"/>
      <c r="K739" s="15"/>
      <c r="L739" s="15"/>
      <c r="M739" s="15"/>
      <c r="O739" s="15"/>
      <c r="U739" s="95"/>
      <c r="V739" s="118"/>
    </row>
    <row r="740" spans="1:22" ht="15.75" customHeight="1">
      <c r="A740" s="15"/>
      <c r="B740" s="15"/>
      <c r="C740" s="15"/>
      <c r="D740" s="15"/>
      <c r="E740" s="15"/>
      <c r="F740" s="15"/>
      <c r="G740" s="116"/>
      <c r="H740" s="103"/>
      <c r="I740" s="15"/>
      <c r="J740" s="15"/>
      <c r="K740" s="15"/>
      <c r="L740" s="15"/>
      <c r="M740" s="15"/>
      <c r="O740" s="15"/>
      <c r="U740" s="95"/>
      <c r="V740" s="118"/>
    </row>
    <row r="741" spans="1:22" ht="15.75" customHeight="1">
      <c r="A741" s="15"/>
      <c r="B741" s="15"/>
      <c r="C741" s="15"/>
      <c r="D741" s="15"/>
      <c r="E741" s="15"/>
      <c r="F741" s="15"/>
      <c r="G741" s="116"/>
      <c r="H741" s="103"/>
      <c r="I741" s="15"/>
      <c r="J741" s="15"/>
      <c r="K741" s="15"/>
      <c r="L741" s="15"/>
      <c r="M741" s="15"/>
      <c r="O741" s="15"/>
      <c r="U741" s="95"/>
      <c r="V741" s="118"/>
    </row>
    <row r="742" spans="1:22" ht="15.75" customHeight="1">
      <c r="A742" s="15"/>
      <c r="B742" s="15"/>
      <c r="C742" s="15"/>
      <c r="D742" s="15"/>
      <c r="E742" s="15"/>
      <c r="F742" s="15"/>
      <c r="G742" s="116"/>
      <c r="H742" s="103"/>
      <c r="I742" s="15"/>
      <c r="J742" s="15"/>
      <c r="K742" s="15"/>
      <c r="L742" s="15"/>
      <c r="M742" s="15"/>
      <c r="O742" s="15"/>
      <c r="U742" s="95"/>
      <c r="V742" s="118"/>
    </row>
    <row r="743" spans="1:22" ht="15.75" customHeight="1">
      <c r="A743" s="15"/>
      <c r="B743" s="15"/>
      <c r="C743" s="15"/>
      <c r="D743" s="15"/>
      <c r="E743" s="15"/>
      <c r="F743" s="15"/>
      <c r="G743" s="116"/>
      <c r="H743" s="103"/>
      <c r="I743" s="15"/>
      <c r="J743" s="15"/>
      <c r="K743" s="15"/>
      <c r="L743" s="15"/>
      <c r="M743" s="15"/>
      <c r="O743" s="15"/>
      <c r="U743" s="95"/>
      <c r="V743" s="118"/>
    </row>
    <row r="744" spans="1:22" ht="15.75" customHeight="1">
      <c r="A744" s="15"/>
      <c r="B744" s="15"/>
      <c r="C744" s="15"/>
      <c r="D744" s="15"/>
      <c r="E744" s="15"/>
      <c r="F744" s="15"/>
      <c r="G744" s="116"/>
      <c r="H744" s="103"/>
      <c r="I744" s="15"/>
      <c r="J744" s="15"/>
      <c r="K744" s="15"/>
      <c r="L744" s="15"/>
      <c r="M744" s="15"/>
      <c r="O744" s="15"/>
      <c r="U744" s="95"/>
      <c r="V744" s="118"/>
    </row>
    <row r="745" spans="1:22" ht="15.75" customHeight="1">
      <c r="A745" s="15"/>
      <c r="B745" s="15"/>
      <c r="C745" s="15"/>
      <c r="D745" s="15"/>
      <c r="E745" s="15"/>
      <c r="F745" s="15"/>
      <c r="G745" s="116"/>
      <c r="H745" s="103"/>
      <c r="I745" s="15"/>
      <c r="J745" s="15"/>
      <c r="K745" s="15"/>
      <c r="L745" s="15"/>
      <c r="M745" s="15"/>
      <c r="O745" s="15"/>
      <c r="U745" s="95"/>
      <c r="V745" s="118"/>
    </row>
    <row r="746" spans="1:22" ht="15.75" customHeight="1">
      <c r="A746" s="15"/>
      <c r="B746" s="15"/>
      <c r="C746" s="15"/>
      <c r="D746" s="15"/>
      <c r="E746" s="15"/>
      <c r="F746" s="15"/>
      <c r="G746" s="116"/>
      <c r="H746" s="103"/>
      <c r="I746" s="15"/>
      <c r="J746" s="15"/>
      <c r="K746" s="15"/>
      <c r="L746" s="15"/>
      <c r="M746" s="15"/>
      <c r="O746" s="15"/>
      <c r="U746" s="95"/>
      <c r="V746" s="118"/>
    </row>
    <row r="747" spans="1:22" ht="15.75" customHeight="1">
      <c r="A747" s="15"/>
      <c r="B747" s="15"/>
      <c r="C747" s="15"/>
      <c r="D747" s="15"/>
      <c r="E747" s="15"/>
      <c r="F747" s="15"/>
      <c r="G747" s="116"/>
      <c r="H747" s="103"/>
      <c r="I747" s="15"/>
      <c r="J747" s="15"/>
      <c r="K747" s="15"/>
      <c r="L747" s="15"/>
      <c r="M747" s="15"/>
      <c r="O747" s="15"/>
      <c r="U747" s="95"/>
      <c r="V747" s="118"/>
    </row>
    <row r="748" spans="1:22" ht="15.75" customHeight="1">
      <c r="A748" s="15"/>
      <c r="B748" s="15"/>
      <c r="C748" s="15"/>
      <c r="D748" s="15"/>
      <c r="E748" s="15"/>
      <c r="F748" s="15"/>
      <c r="G748" s="116"/>
      <c r="H748" s="103"/>
      <c r="I748" s="15"/>
      <c r="J748" s="15"/>
      <c r="K748" s="15"/>
      <c r="L748" s="15"/>
      <c r="M748" s="15"/>
      <c r="O748" s="15"/>
      <c r="U748" s="95"/>
      <c r="V748" s="118"/>
    </row>
    <row r="749" spans="1:22" ht="15.75" customHeight="1">
      <c r="A749" s="15"/>
      <c r="B749" s="15"/>
      <c r="C749" s="15"/>
      <c r="D749" s="15"/>
      <c r="E749" s="15"/>
      <c r="F749" s="15"/>
      <c r="G749" s="116"/>
      <c r="H749" s="103"/>
      <c r="I749" s="15"/>
      <c r="J749" s="15"/>
      <c r="K749" s="15"/>
      <c r="L749" s="15"/>
      <c r="M749" s="15"/>
      <c r="O749" s="15"/>
      <c r="U749" s="95"/>
      <c r="V749" s="118"/>
    </row>
    <row r="750" spans="1:22" ht="15.75" customHeight="1">
      <c r="A750" s="15"/>
      <c r="B750" s="15"/>
      <c r="C750" s="15"/>
      <c r="D750" s="15"/>
      <c r="E750" s="15"/>
      <c r="F750" s="15"/>
      <c r="G750" s="116"/>
      <c r="H750" s="103"/>
      <c r="I750" s="15"/>
      <c r="J750" s="15"/>
      <c r="K750" s="15"/>
      <c r="L750" s="15"/>
      <c r="M750" s="15"/>
      <c r="O750" s="15"/>
      <c r="U750" s="95"/>
      <c r="V750" s="118"/>
    </row>
    <row r="751" spans="1:22" ht="15.75" customHeight="1">
      <c r="A751" s="15"/>
      <c r="B751" s="15"/>
      <c r="C751" s="15"/>
      <c r="D751" s="15"/>
      <c r="E751" s="15"/>
      <c r="F751" s="15"/>
      <c r="G751" s="116"/>
      <c r="H751" s="103"/>
      <c r="I751" s="15"/>
      <c r="J751" s="15"/>
      <c r="K751" s="15"/>
      <c r="L751" s="15"/>
      <c r="M751" s="15"/>
      <c r="O751" s="15"/>
      <c r="U751" s="95"/>
      <c r="V751" s="118"/>
    </row>
    <row r="752" spans="1:22" ht="15.75" customHeight="1">
      <c r="A752" s="15"/>
      <c r="B752" s="15"/>
      <c r="C752" s="15"/>
      <c r="D752" s="15"/>
      <c r="E752" s="15"/>
      <c r="F752" s="15"/>
      <c r="G752" s="116"/>
      <c r="H752" s="103"/>
      <c r="I752" s="15"/>
      <c r="J752" s="15"/>
      <c r="K752" s="15"/>
      <c r="L752" s="15"/>
      <c r="M752" s="15"/>
      <c r="O752" s="15"/>
      <c r="U752" s="95"/>
      <c r="V752" s="118"/>
    </row>
    <row r="753" spans="1:22" ht="15.75" customHeight="1">
      <c r="A753" s="15"/>
      <c r="B753" s="15"/>
      <c r="C753" s="15"/>
      <c r="D753" s="15"/>
      <c r="E753" s="15"/>
      <c r="F753" s="15"/>
      <c r="G753" s="116"/>
      <c r="H753" s="103"/>
      <c r="I753" s="15"/>
      <c r="J753" s="15"/>
      <c r="K753" s="15"/>
      <c r="L753" s="15"/>
      <c r="M753" s="15"/>
      <c r="O753" s="15"/>
      <c r="U753" s="95"/>
      <c r="V753" s="118"/>
    </row>
    <row r="754" spans="1:22" ht="15.75" customHeight="1">
      <c r="A754" s="15"/>
      <c r="B754" s="15"/>
      <c r="C754" s="15"/>
      <c r="D754" s="15"/>
      <c r="E754" s="15"/>
      <c r="F754" s="15"/>
      <c r="G754" s="116"/>
      <c r="H754" s="103"/>
      <c r="I754" s="15"/>
      <c r="J754" s="15"/>
      <c r="K754" s="15"/>
      <c r="L754" s="15"/>
      <c r="M754" s="15"/>
      <c r="O754" s="15"/>
      <c r="U754" s="95"/>
      <c r="V754" s="118"/>
    </row>
    <row r="755" spans="1:22" ht="15.75" customHeight="1">
      <c r="A755" s="15"/>
      <c r="B755" s="15"/>
      <c r="C755" s="15"/>
      <c r="D755" s="15"/>
      <c r="E755" s="15"/>
      <c r="F755" s="15"/>
      <c r="G755" s="116"/>
      <c r="H755" s="103"/>
      <c r="I755" s="15"/>
      <c r="J755" s="15"/>
      <c r="K755" s="15"/>
      <c r="L755" s="15"/>
      <c r="M755" s="15"/>
      <c r="O755" s="15"/>
      <c r="U755" s="95"/>
      <c r="V755" s="118"/>
    </row>
    <row r="756" spans="1:22" ht="15.75" customHeight="1">
      <c r="A756" s="15"/>
      <c r="B756" s="15"/>
      <c r="C756" s="15"/>
      <c r="D756" s="15"/>
      <c r="E756" s="15"/>
      <c r="F756" s="15"/>
      <c r="G756" s="116"/>
      <c r="H756" s="103"/>
      <c r="I756" s="15"/>
      <c r="J756" s="15"/>
      <c r="K756" s="15"/>
      <c r="L756" s="15"/>
      <c r="M756" s="15"/>
      <c r="O756" s="15"/>
      <c r="U756" s="95"/>
      <c r="V756" s="118"/>
    </row>
    <row r="757" spans="1:22" ht="15.75" customHeight="1">
      <c r="A757" s="15"/>
      <c r="B757" s="15"/>
      <c r="C757" s="15"/>
      <c r="D757" s="15"/>
      <c r="E757" s="15"/>
      <c r="F757" s="15"/>
      <c r="G757" s="116"/>
      <c r="H757" s="103"/>
      <c r="I757" s="15"/>
      <c r="J757" s="15"/>
      <c r="K757" s="15"/>
      <c r="L757" s="15"/>
      <c r="M757" s="15"/>
      <c r="O757" s="15"/>
      <c r="U757" s="95"/>
      <c r="V757" s="118"/>
    </row>
    <row r="758" spans="1:22" ht="15.75" customHeight="1">
      <c r="A758" s="15"/>
      <c r="B758" s="15"/>
      <c r="C758" s="15"/>
      <c r="D758" s="15"/>
      <c r="E758" s="15"/>
      <c r="F758" s="15"/>
      <c r="G758" s="116"/>
      <c r="H758" s="103"/>
      <c r="I758" s="15"/>
      <c r="J758" s="15"/>
      <c r="K758" s="15"/>
      <c r="L758" s="15"/>
      <c r="M758" s="15"/>
      <c r="O758" s="15"/>
      <c r="U758" s="95"/>
      <c r="V758" s="118"/>
    </row>
    <row r="759" spans="1:22" ht="15.75" customHeight="1">
      <c r="A759" s="15"/>
      <c r="B759" s="15"/>
      <c r="C759" s="15"/>
      <c r="D759" s="15"/>
      <c r="E759" s="15"/>
      <c r="F759" s="15"/>
      <c r="G759" s="116"/>
      <c r="H759" s="103"/>
      <c r="I759" s="15"/>
      <c r="J759" s="15"/>
      <c r="K759" s="15"/>
      <c r="L759" s="15"/>
      <c r="M759" s="15"/>
      <c r="O759" s="15"/>
      <c r="U759" s="95"/>
      <c r="V759" s="118"/>
    </row>
    <row r="760" spans="1:22" ht="15.75" customHeight="1">
      <c r="A760" s="15"/>
      <c r="B760" s="15"/>
      <c r="C760" s="15"/>
      <c r="D760" s="15"/>
      <c r="E760" s="15"/>
      <c r="F760" s="15"/>
      <c r="G760" s="116"/>
      <c r="H760" s="103"/>
      <c r="I760" s="15"/>
      <c r="J760" s="15"/>
      <c r="K760" s="15"/>
      <c r="L760" s="15"/>
      <c r="M760" s="15"/>
      <c r="O760" s="15"/>
      <c r="U760" s="95"/>
      <c r="V760" s="118"/>
    </row>
    <row r="761" spans="1:22" ht="15.75" customHeight="1">
      <c r="A761" s="15"/>
      <c r="B761" s="15"/>
      <c r="C761" s="15"/>
      <c r="D761" s="15"/>
      <c r="E761" s="15"/>
      <c r="F761" s="15"/>
      <c r="G761" s="116"/>
      <c r="H761" s="103"/>
      <c r="I761" s="15"/>
      <c r="J761" s="15"/>
      <c r="K761" s="15"/>
      <c r="L761" s="15"/>
      <c r="M761" s="15"/>
      <c r="O761" s="15"/>
      <c r="U761" s="95"/>
      <c r="V761" s="118"/>
    </row>
    <row r="762" spans="1:22" ht="15.75" customHeight="1">
      <c r="A762" s="15"/>
      <c r="B762" s="15"/>
      <c r="C762" s="15"/>
      <c r="D762" s="15"/>
      <c r="E762" s="15"/>
      <c r="F762" s="15"/>
      <c r="G762" s="116"/>
      <c r="H762" s="103"/>
      <c r="I762" s="15"/>
      <c r="J762" s="15"/>
      <c r="K762" s="15"/>
      <c r="L762" s="15"/>
      <c r="M762" s="15"/>
      <c r="O762" s="15"/>
      <c r="U762" s="95"/>
      <c r="V762" s="118"/>
    </row>
    <row r="763" spans="1:22" ht="15.75" customHeight="1">
      <c r="A763" s="15"/>
      <c r="B763" s="15"/>
      <c r="C763" s="15"/>
      <c r="D763" s="15"/>
      <c r="E763" s="15"/>
      <c r="F763" s="15"/>
      <c r="G763" s="116"/>
      <c r="H763" s="103"/>
      <c r="I763" s="15"/>
      <c r="J763" s="15"/>
      <c r="K763" s="15"/>
      <c r="L763" s="15"/>
      <c r="M763" s="15"/>
      <c r="O763" s="15"/>
      <c r="U763" s="95"/>
      <c r="V763" s="118"/>
    </row>
    <row r="764" spans="1:22" ht="15.75" customHeight="1">
      <c r="A764" s="15"/>
      <c r="B764" s="15"/>
      <c r="C764" s="15"/>
      <c r="D764" s="15"/>
      <c r="E764" s="15"/>
      <c r="F764" s="15"/>
      <c r="G764" s="116"/>
      <c r="H764" s="103"/>
      <c r="I764" s="15"/>
      <c r="J764" s="15"/>
      <c r="K764" s="15"/>
      <c r="L764" s="15"/>
      <c r="M764" s="15"/>
      <c r="O764" s="15"/>
      <c r="U764" s="95"/>
      <c r="V764" s="118"/>
    </row>
    <row r="765" spans="1:22" ht="15.75" customHeight="1">
      <c r="A765" s="15"/>
      <c r="B765" s="15"/>
      <c r="C765" s="15"/>
      <c r="D765" s="15"/>
      <c r="E765" s="15"/>
      <c r="F765" s="15"/>
      <c r="G765" s="116"/>
      <c r="H765" s="103"/>
      <c r="I765" s="15"/>
      <c r="J765" s="15"/>
      <c r="K765" s="15"/>
      <c r="L765" s="15"/>
      <c r="M765" s="15"/>
      <c r="O765" s="15"/>
      <c r="U765" s="95"/>
      <c r="V765" s="118"/>
    </row>
    <row r="766" spans="1:22" ht="15.75" customHeight="1">
      <c r="A766" s="15"/>
      <c r="B766" s="15"/>
      <c r="C766" s="15"/>
      <c r="D766" s="15"/>
      <c r="E766" s="15"/>
      <c r="F766" s="15"/>
      <c r="G766" s="116"/>
      <c r="H766" s="103"/>
      <c r="I766" s="15"/>
      <c r="J766" s="15"/>
      <c r="K766" s="15"/>
      <c r="L766" s="15"/>
      <c r="M766" s="15"/>
      <c r="O766" s="15"/>
      <c r="U766" s="95"/>
      <c r="V766" s="118"/>
    </row>
    <row r="767" spans="1:22" ht="15.75" customHeight="1">
      <c r="A767" s="15"/>
      <c r="B767" s="15"/>
      <c r="C767" s="15"/>
      <c r="D767" s="15"/>
      <c r="E767" s="15"/>
      <c r="F767" s="15"/>
      <c r="G767" s="116"/>
      <c r="H767" s="103"/>
      <c r="I767" s="15"/>
      <c r="J767" s="15"/>
      <c r="K767" s="15"/>
      <c r="L767" s="15"/>
      <c r="M767" s="15"/>
      <c r="O767" s="15"/>
      <c r="U767" s="95"/>
      <c r="V767" s="118"/>
    </row>
    <row r="768" spans="1:22" ht="15.75" customHeight="1">
      <c r="A768" s="15"/>
      <c r="B768" s="15"/>
      <c r="C768" s="15"/>
      <c r="D768" s="15"/>
      <c r="E768" s="15"/>
      <c r="F768" s="15"/>
      <c r="G768" s="116"/>
      <c r="H768" s="103"/>
      <c r="I768" s="15"/>
      <c r="J768" s="15"/>
      <c r="K768" s="15"/>
      <c r="L768" s="15"/>
      <c r="M768" s="15"/>
      <c r="O768" s="15"/>
      <c r="U768" s="95"/>
      <c r="V768" s="118"/>
    </row>
    <row r="769" spans="1:22" ht="15.75" customHeight="1">
      <c r="A769" s="15"/>
      <c r="B769" s="15"/>
      <c r="C769" s="15"/>
      <c r="D769" s="15"/>
      <c r="E769" s="15"/>
      <c r="F769" s="15"/>
      <c r="G769" s="116"/>
      <c r="H769" s="103"/>
      <c r="I769" s="15"/>
      <c r="J769" s="15"/>
      <c r="K769" s="15"/>
      <c r="L769" s="15"/>
      <c r="M769" s="15"/>
      <c r="O769" s="15"/>
      <c r="U769" s="95"/>
      <c r="V769" s="118"/>
    </row>
    <row r="770" spans="1:22" ht="15.75" customHeight="1">
      <c r="A770" s="15"/>
      <c r="B770" s="15"/>
      <c r="C770" s="15"/>
      <c r="D770" s="15"/>
      <c r="E770" s="15"/>
      <c r="F770" s="15"/>
      <c r="G770" s="116"/>
      <c r="H770" s="103"/>
      <c r="I770" s="15"/>
      <c r="J770" s="15"/>
      <c r="K770" s="15"/>
      <c r="L770" s="15"/>
      <c r="M770" s="15"/>
      <c r="O770" s="15"/>
      <c r="U770" s="95"/>
      <c r="V770" s="118"/>
    </row>
    <row r="771" spans="1:22" ht="15.75" customHeight="1">
      <c r="A771" s="15"/>
      <c r="B771" s="15"/>
      <c r="C771" s="15"/>
      <c r="D771" s="15"/>
      <c r="E771" s="15"/>
      <c r="F771" s="15"/>
      <c r="G771" s="116"/>
      <c r="H771" s="103"/>
      <c r="I771" s="15"/>
      <c r="J771" s="15"/>
      <c r="K771" s="15"/>
      <c r="L771" s="15"/>
      <c r="M771" s="15"/>
      <c r="O771" s="15"/>
      <c r="U771" s="95"/>
      <c r="V771" s="118"/>
    </row>
    <row r="772" spans="1:22" ht="15.75" customHeight="1">
      <c r="A772" s="15"/>
      <c r="B772" s="15"/>
      <c r="C772" s="15"/>
      <c r="D772" s="15"/>
      <c r="E772" s="15"/>
      <c r="F772" s="15"/>
      <c r="G772" s="116"/>
      <c r="H772" s="103"/>
      <c r="I772" s="15"/>
      <c r="J772" s="15"/>
      <c r="K772" s="15"/>
      <c r="L772" s="15"/>
      <c r="M772" s="15"/>
      <c r="O772" s="15"/>
      <c r="U772" s="95"/>
      <c r="V772" s="118"/>
    </row>
    <row r="773" spans="1:22" ht="15.75" customHeight="1">
      <c r="A773" s="15"/>
      <c r="B773" s="15"/>
      <c r="C773" s="15"/>
      <c r="D773" s="15"/>
      <c r="E773" s="15"/>
      <c r="F773" s="15"/>
      <c r="G773" s="116"/>
      <c r="H773" s="103"/>
      <c r="I773" s="15"/>
      <c r="J773" s="15"/>
      <c r="K773" s="15"/>
      <c r="L773" s="15"/>
      <c r="M773" s="15"/>
      <c r="O773" s="15"/>
      <c r="U773" s="95"/>
      <c r="V773" s="118"/>
    </row>
    <row r="774" spans="1:22" ht="15.75" customHeight="1">
      <c r="A774" s="15"/>
      <c r="B774" s="15"/>
      <c r="C774" s="15"/>
      <c r="D774" s="15"/>
      <c r="E774" s="15"/>
      <c r="F774" s="15"/>
      <c r="G774" s="116"/>
      <c r="H774" s="103"/>
      <c r="I774" s="15"/>
      <c r="J774" s="15"/>
      <c r="K774" s="15"/>
      <c r="L774" s="15"/>
      <c r="M774" s="15"/>
      <c r="O774" s="15"/>
      <c r="U774" s="95"/>
      <c r="V774" s="118"/>
    </row>
    <row r="775" spans="1:22" ht="15.75" customHeight="1">
      <c r="A775" s="15"/>
      <c r="B775" s="15"/>
      <c r="C775" s="15"/>
      <c r="D775" s="15"/>
      <c r="E775" s="15"/>
      <c r="F775" s="15"/>
      <c r="G775" s="116"/>
      <c r="H775" s="103"/>
      <c r="I775" s="15"/>
      <c r="J775" s="15"/>
      <c r="K775" s="15"/>
      <c r="L775" s="15"/>
      <c r="M775" s="15"/>
      <c r="O775" s="15"/>
      <c r="U775" s="95"/>
      <c r="V775" s="118"/>
    </row>
    <row r="776" spans="1:22" ht="15.75" customHeight="1">
      <c r="A776" s="15"/>
      <c r="B776" s="15"/>
      <c r="C776" s="15"/>
      <c r="D776" s="15"/>
      <c r="E776" s="15"/>
      <c r="F776" s="15"/>
      <c r="G776" s="116"/>
      <c r="H776" s="103"/>
      <c r="I776" s="15"/>
      <c r="J776" s="15"/>
      <c r="K776" s="15"/>
      <c r="L776" s="15"/>
      <c r="M776" s="15"/>
      <c r="O776" s="15"/>
      <c r="U776" s="95"/>
      <c r="V776" s="118"/>
    </row>
    <row r="777" spans="1:22" ht="15.75" customHeight="1">
      <c r="A777" s="15"/>
      <c r="B777" s="15"/>
      <c r="C777" s="15"/>
      <c r="D777" s="15"/>
      <c r="E777" s="15"/>
      <c r="F777" s="15"/>
      <c r="G777" s="116"/>
      <c r="H777" s="103"/>
      <c r="I777" s="15"/>
      <c r="J777" s="15"/>
      <c r="K777" s="15"/>
      <c r="L777" s="15"/>
      <c r="M777" s="15"/>
      <c r="O777" s="15"/>
      <c r="U777" s="95"/>
      <c r="V777" s="118"/>
    </row>
    <row r="778" spans="1:22" ht="15.75" customHeight="1">
      <c r="A778" s="15"/>
      <c r="B778" s="15"/>
      <c r="C778" s="15"/>
      <c r="D778" s="15"/>
      <c r="E778" s="15"/>
      <c r="F778" s="15"/>
      <c r="G778" s="116"/>
      <c r="H778" s="103"/>
      <c r="I778" s="15"/>
      <c r="J778" s="15"/>
      <c r="K778" s="15"/>
      <c r="L778" s="15"/>
      <c r="M778" s="15"/>
      <c r="O778" s="15"/>
      <c r="U778" s="95"/>
      <c r="V778" s="118"/>
    </row>
    <row r="779" spans="1:22" ht="15.75" customHeight="1">
      <c r="A779" s="15"/>
      <c r="B779" s="15"/>
      <c r="C779" s="15"/>
      <c r="D779" s="15"/>
      <c r="E779" s="15"/>
      <c r="F779" s="15"/>
      <c r="G779" s="116"/>
      <c r="H779" s="103"/>
      <c r="I779" s="15"/>
      <c r="J779" s="15"/>
      <c r="K779" s="15"/>
      <c r="L779" s="15"/>
      <c r="M779" s="15"/>
      <c r="O779" s="15"/>
      <c r="U779" s="95"/>
      <c r="V779" s="118"/>
    </row>
    <row r="780" spans="1:22" ht="15.75" customHeight="1">
      <c r="A780" s="15"/>
      <c r="B780" s="15"/>
      <c r="C780" s="15"/>
      <c r="D780" s="15"/>
      <c r="E780" s="15"/>
      <c r="F780" s="15"/>
      <c r="G780" s="116"/>
      <c r="H780" s="103"/>
      <c r="I780" s="15"/>
      <c r="J780" s="15"/>
      <c r="K780" s="15"/>
      <c r="L780" s="15"/>
      <c r="M780" s="15"/>
      <c r="O780" s="15"/>
      <c r="U780" s="95"/>
      <c r="V780" s="118"/>
    </row>
    <row r="781" spans="1:22" ht="15.75" customHeight="1">
      <c r="A781" s="15"/>
      <c r="B781" s="15"/>
      <c r="C781" s="15"/>
      <c r="D781" s="15"/>
      <c r="E781" s="15"/>
      <c r="F781" s="15"/>
      <c r="G781" s="116"/>
      <c r="H781" s="103"/>
      <c r="I781" s="15"/>
      <c r="J781" s="15"/>
      <c r="K781" s="15"/>
      <c r="L781" s="15"/>
      <c r="M781" s="15"/>
      <c r="O781" s="15"/>
      <c r="U781" s="95"/>
      <c r="V781" s="118"/>
    </row>
    <row r="782" spans="1:22" ht="15.75" customHeight="1">
      <c r="A782" s="15"/>
      <c r="B782" s="15"/>
      <c r="C782" s="15"/>
      <c r="D782" s="15"/>
      <c r="E782" s="15"/>
      <c r="F782" s="15"/>
      <c r="G782" s="116"/>
      <c r="H782" s="103"/>
      <c r="I782" s="15"/>
      <c r="J782" s="15"/>
      <c r="K782" s="15"/>
      <c r="L782" s="15"/>
      <c r="M782" s="15"/>
      <c r="O782" s="15"/>
      <c r="U782" s="95"/>
      <c r="V782" s="118"/>
    </row>
    <row r="783" spans="1:22" ht="15.75" customHeight="1">
      <c r="A783" s="15"/>
      <c r="B783" s="15"/>
      <c r="C783" s="15"/>
      <c r="D783" s="15"/>
      <c r="E783" s="15"/>
      <c r="F783" s="15"/>
      <c r="G783" s="116"/>
      <c r="H783" s="103"/>
      <c r="I783" s="15"/>
      <c r="J783" s="15"/>
      <c r="K783" s="15"/>
      <c r="L783" s="15"/>
      <c r="M783" s="15"/>
      <c r="O783" s="15"/>
      <c r="U783" s="95"/>
      <c r="V783" s="118"/>
    </row>
    <row r="784" spans="1:22" ht="15.75" customHeight="1">
      <c r="A784" s="15"/>
      <c r="B784" s="15"/>
      <c r="C784" s="15"/>
      <c r="D784" s="15"/>
      <c r="E784" s="15"/>
      <c r="F784" s="15"/>
      <c r="G784" s="116"/>
      <c r="H784" s="103"/>
      <c r="I784" s="15"/>
      <c r="J784" s="15"/>
      <c r="K784" s="15"/>
      <c r="L784" s="15"/>
      <c r="M784" s="15"/>
      <c r="O784" s="15"/>
      <c r="U784" s="95"/>
      <c r="V784" s="118"/>
    </row>
    <row r="785" spans="1:22" ht="15.75" customHeight="1">
      <c r="A785" s="15"/>
      <c r="B785" s="15"/>
      <c r="C785" s="15"/>
      <c r="D785" s="15"/>
      <c r="E785" s="15"/>
      <c r="F785" s="15"/>
      <c r="G785" s="116"/>
      <c r="H785" s="103"/>
      <c r="I785" s="15"/>
      <c r="J785" s="15"/>
      <c r="K785" s="15"/>
      <c r="L785" s="15"/>
      <c r="M785" s="15"/>
      <c r="O785" s="15"/>
      <c r="U785" s="95"/>
      <c r="V785" s="118"/>
    </row>
    <row r="786" spans="1:22" ht="15.75" customHeight="1">
      <c r="A786" s="15"/>
      <c r="B786" s="15"/>
      <c r="C786" s="15"/>
      <c r="D786" s="15"/>
      <c r="E786" s="15"/>
      <c r="F786" s="15"/>
      <c r="G786" s="116"/>
      <c r="H786" s="103"/>
      <c r="I786" s="15"/>
      <c r="J786" s="15"/>
      <c r="K786" s="15"/>
      <c r="L786" s="15"/>
      <c r="M786" s="15"/>
      <c r="O786" s="15"/>
      <c r="U786" s="95"/>
      <c r="V786" s="118"/>
    </row>
    <row r="787" spans="1:22" ht="15.75" customHeight="1">
      <c r="A787" s="15"/>
      <c r="B787" s="15"/>
      <c r="C787" s="15"/>
      <c r="D787" s="15"/>
      <c r="E787" s="15"/>
      <c r="F787" s="15"/>
      <c r="G787" s="116"/>
      <c r="H787" s="103"/>
      <c r="I787" s="15"/>
      <c r="J787" s="15"/>
      <c r="K787" s="15"/>
      <c r="L787" s="15"/>
      <c r="M787" s="15"/>
      <c r="O787" s="15"/>
      <c r="U787" s="95"/>
      <c r="V787" s="118"/>
    </row>
    <row r="788" spans="1:22" ht="15.75" customHeight="1">
      <c r="A788" s="15"/>
      <c r="B788" s="15"/>
      <c r="C788" s="15"/>
      <c r="D788" s="15"/>
      <c r="E788" s="15"/>
      <c r="F788" s="15"/>
      <c r="G788" s="116"/>
      <c r="H788" s="103"/>
      <c r="I788" s="15"/>
      <c r="J788" s="15"/>
      <c r="K788" s="15"/>
      <c r="L788" s="15"/>
      <c r="M788" s="15"/>
      <c r="O788" s="15"/>
      <c r="U788" s="95"/>
      <c r="V788" s="118"/>
    </row>
    <row r="789" spans="1:22" ht="15.75" customHeight="1">
      <c r="A789" s="15"/>
      <c r="B789" s="15"/>
      <c r="C789" s="15"/>
      <c r="D789" s="15"/>
      <c r="E789" s="15"/>
      <c r="F789" s="15"/>
      <c r="G789" s="116"/>
      <c r="H789" s="103"/>
      <c r="I789" s="15"/>
      <c r="J789" s="15"/>
      <c r="K789" s="15"/>
      <c r="L789" s="15"/>
      <c r="M789" s="15"/>
      <c r="O789" s="15"/>
      <c r="U789" s="95"/>
      <c r="V789" s="118"/>
    </row>
    <row r="790" spans="1:22" ht="15.75" customHeight="1">
      <c r="A790" s="15"/>
      <c r="B790" s="15"/>
      <c r="C790" s="15"/>
      <c r="D790" s="15"/>
      <c r="E790" s="15"/>
      <c r="F790" s="15"/>
      <c r="G790" s="116"/>
      <c r="H790" s="103"/>
      <c r="I790" s="15"/>
      <c r="J790" s="15"/>
      <c r="K790" s="15"/>
      <c r="L790" s="15"/>
      <c r="M790" s="15"/>
      <c r="O790" s="15"/>
      <c r="U790" s="95"/>
      <c r="V790" s="118"/>
    </row>
    <row r="791" spans="1:22" ht="15.75" customHeight="1">
      <c r="A791" s="15"/>
      <c r="B791" s="15"/>
      <c r="C791" s="15"/>
      <c r="D791" s="15"/>
      <c r="E791" s="15"/>
      <c r="F791" s="15"/>
      <c r="G791" s="116"/>
      <c r="H791" s="103"/>
      <c r="I791" s="15"/>
      <c r="J791" s="15"/>
      <c r="K791" s="15"/>
      <c r="L791" s="15"/>
      <c r="M791" s="15"/>
      <c r="O791" s="15"/>
      <c r="U791" s="95"/>
      <c r="V791" s="118"/>
    </row>
    <row r="792" spans="1:22" ht="15.75" customHeight="1">
      <c r="A792" s="15"/>
      <c r="B792" s="15"/>
      <c r="C792" s="15"/>
      <c r="D792" s="15"/>
      <c r="E792" s="15"/>
      <c r="F792" s="15"/>
      <c r="G792" s="116"/>
      <c r="H792" s="103"/>
      <c r="I792" s="15"/>
      <c r="J792" s="15"/>
      <c r="K792" s="15"/>
      <c r="L792" s="15"/>
      <c r="M792" s="15"/>
      <c r="O792" s="15"/>
      <c r="U792" s="95"/>
      <c r="V792" s="118"/>
    </row>
    <row r="793" spans="1:22" ht="15.75" customHeight="1">
      <c r="A793" s="15"/>
      <c r="B793" s="15"/>
      <c r="C793" s="15"/>
      <c r="D793" s="15"/>
      <c r="E793" s="15"/>
      <c r="F793" s="15"/>
      <c r="G793" s="116"/>
      <c r="H793" s="103"/>
      <c r="I793" s="15"/>
      <c r="J793" s="15"/>
      <c r="K793" s="15"/>
      <c r="L793" s="15"/>
      <c r="M793" s="15"/>
      <c r="O793" s="15"/>
      <c r="U793" s="95"/>
      <c r="V793" s="118"/>
    </row>
    <row r="794" spans="1:22" ht="15.75" customHeight="1">
      <c r="A794" s="15"/>
      <c r="B794" s="15"/>
      <c r="C794" s="15"/>
      <c r="D794" s="15"/>
      <c r="E794" s="15"/>
      <c r="F794" s="15"/>
      <c r="G794" s="116"/>
      <c r="H794" s="103"/>
      <c r="I794" s="15"/>
      <c r="J794" s="15"/>
      <c r="K794" s="15"/>
      <c r="L794" s="15"/>
      <c r="M794" s="15"/>
      <c r="O794" s="15"/>
      <c r="U794" s="95"/>
      <c r="V794" s="118"/>
    </row>
    <row r="795" spans="1:22" ht="15.75" customHeight="1">
      <c r="A795" s="15"/>
      <c r="B795" s="15"/>
      <c r="C795" s="15"/>
      <c r="D795" s="15"/>
      <c r="E795" s="15"/>
      <c r="F795" s="15"/>
      <c r="G795" s="116"/>
      <c r="H795" s="103"/>
      <c r="I795" s="15"/>
      <c r="J795" s="15"/>
      <c r="K795" s="15"/>
      <c r="L795" s="15"/>
      <c r="M795" s="15"/>
      <c r="O795" s="15"/>
      <c r="U795" s="95"/>
      <c r="V795" s="118"/>
    </row>
    <row r="796" spans="1:22" ht="15.75" customHeight="1">
      <c r="A796" s="15"/>
      <c r="B796" s="15"/>
      <c r="C796" s="15"/>
      <c r="D796" s="15"/>
      <c r="E796" s="15"/>
      <c r="F796" s="15"/>
      <c r="G796" s="116"/>
      <c r="H796" s="103"/>
      <c r="I796" s="15"/>
      <c r="J796" s="15"/>
      <c r="K796" s="15"/>
      <c r="L796" s="15"/>
      <c r="M796" s="15"/>
      <c r="O796" s="15"/>
      <c r="U796" s="95"/>
      <c r="V796" s="118"/>
    </row>
    <row r="797" spans="1:22" ht="15.75" customHeight="1">
      <c r="A797" s="15"/>
      <c r="B797" s="15"/>
      <c r="C797" s="15"/>
      <c r="D797" s="15"/>
      <c r="E797" s="15"/>
      <c r="F797" s="15"/>
      <c r="G797" s="116"/>
      <c r="H797" s="103"/>
      <c r="I797" s="15"/>
      <c r="J797" s="15"/>
      <c r="K797" s="15"/>
      <c r="L797" s="15"/>
      <c r="M797" s="15"/>
      <c r="O797" s="15"/>
      <c r="U797" s="95"/>
      <c r="V797" s="118"/>
    </row>
    <row r="798" spans="1:22" ht="15.75" customHeight="1">
      <c r="A798" s="15"/>
      <c r="B798" s="15"/>
      <c r="C798" s="15"/>
      <c r="D798" s="15"/>
      <c r="E798" s="15"/>
      <c r="F798" s="15"/>
      <c r="G798" s="116"/>
      <c r="H798" s="103"/>
      <c r="I798" s="15"/>
      <c r="J798" s="15"/>
      <c r="K798" s="15"/>
      <c r="L798" s="15"/>
      <c r="M798" s="15"/>
      <c r="O798" s="15"/>
      <c r="U798" s="95"/>
      <c r="V798" s="118"/>
    </row>
    <row r="799" spans="1:22" ht="15.75" customHeight="1">
      <c r="A799" s="15"/>
      <c r="B799" s="15"/>
      <c r="C799" s="15"/>
      <c r="D799" s="15"/>
      <c r="E799" s="15"/>
      <c r="F799" s="15"/>
      <c r="G799" s="116"/>
      <c r="H799" s="103"/>
      <c r="I799" s="15"/>
      <c r="J799" s="15"/>
      <c r="K799" s="15"/>
      <c r="L799" s="15"/>
      <c r="M799" s="15"/>
      <c r="O799" s="15"/>
      <c r="U799" s="95"/>
      <c r="V799" s="118"/>
    </row>
    <row r="800" spans="1:22" ht="15.75" customHeight="1">
      <c r="A800" s="15"/>
      <c r="B800" s="15"/>
      <c r="C800" s="15"/>
      <c r="D800" s="15"/>
      <c r="E800" s="15"/>
      <c r="F800" s="15"/>
      <c r="G800" s="116"/>
      <c r="H800" s="103"/>
      <c r="I800" s="15"/>
      <c r="J800" s="15"/>
      <c r="K800" s="15"/>
      <c r="L800" s="15"/>
      <c r="M800" s="15"/>
      <c r="O800" s="15"/>
      <c r="U800" s="95"/>
      <c r="V800" s="118"/>
    </row>
    <row r="801" spans="1:22" ht="15.75" customHeight="1">
      <c r="A801" s="15"/>
      <c r="B801" s="15"/>
      <c r="C801" s="15"/>
      <c r="D801" s="15"/>
      <c r="E801" s="15"/>
      <c r="F801" s="15"/>
      <c r="G801" s="116"/>
      <c r="H801" s="103"/>
      <c r="I801" s="15"/>
      <c r="J801" s="15"/>
      <c r="K801" s="15"/>
      <c r="L801" s="15"/>
      <c r="M801" s="15"/>
      <c r="O801" s="15"/>
      <c r="U801" s="95"/>
      <c r="V801" s="118"/>
    </row>
    <row r="802" spans="1:22" ht="15.75" customHeight="1">
      <c r="A802" s="15"/>
      <c r="B802" s="15"/>
      <c r="C802" s="15"/>
      <c r="D802" s="15"/>
      <c r="E802" s="15"/>
      <c r="F802" s="15"/>
      <c r="G802" s="116"/>
      <c r="H802" s="103"/>
      <c r="I802" s="15"/>
      <c r="J802" s="15"/>
      <c r="K802" s="15"/>
      <c r="L802" s="15"/>
      <c r="M802" s="15"/>
      <c r="O802" s="15"/>
      <c r="U802" s="95"/>
      <c r="V802" s="118"/>
    </row>
    <row r="803" spans="1:22" ht="15.75" customHeight="1">
      <c r="A803" s="15"/>
      <c r="B803" s="15"/>
      <c r="C803" s="15"/>
      <c r="D803" s="15"/>
      <c r="E803" s="15"/>
      <c r="F803" s="15"/>
      <c r="G803" s="116"/>
      <c r="H803" s="103"/>
      <c r="I803" s="15"/>
      <c r="J803" s="15"/>
      <c r="K803" s="15"/>
      <c r="L803" s="15"/>
      <c r="M803" s="15"/>
      <c r="O803" s="15"/>
      <c r="U803" s="95"/>
      <c r="V803" s="118"/>
    </row>
    <row r="804" spans="1:22" ht="15.75" customHeight="1">
      <c r="A804" s="15"/>
      <c r="B804" s="15"/>
      <c r="C804" s="15"/>
      <c r="D804" s="15"/>
      <c r="E804" s="15"/>
      <c r="F804" s="15"/>
      <c r="G804" s="116"/>
      <c r="H804" s="103"/>
      <c r="I804" s="15"/>
      <c r="J804" s="15"/>
      <c r="K804" s="15"/>
      <c r="L804" s="15"/>
      <c r="M804" s="15"/>
      <c r="O804" s="15"/>
      <c r="U804" s="95"/>
      <c r="V804" s="118"/>
    </row>
    <row r="805" spans="1:22" ht="15.75" customHeight="1">
      <c r="A805" s="15"/>
      <c r="B805" s="15"/>
      <c r="C805" s="15"/>
      <c r="D805" s="15"/>
      <c r="E805" s="15"/>
      <c r="F805" s="15"/>
      <c r="G805" s="116"/>
      <c r="H805" s="103"/>
      <c r="I805" s="15"/>
      <c r="J805" s="15"/>
      <c r="K805" s="15"/>
      <c r="L805" s="15"/>
      <c r="M805" s="15"/>
      <c r="O805" s="15"/>
      <c r="U805" s="95"/>
      <c r="V805" s="118"/>
    </row>
    <row r="806" spans="1:22" ht="15.75" customHeight="1">
      <c r="A806" s="15"/>
      <c r="B806" s="15"/>
      <c r="C806" s="15"/>
      <c r="D806" s="15"/>
      <c r="E806" s="15"/>
      <c r="F806" s="15"/>
      <c r="G806" s="116"/>
      <c r="H806" s="103"/>
      <c r="I806" s="15"/>
      <c r="J806" s="15"/>
      <c r="K806" s="15"/>
      <c r="L806" s="15"/>
      <c r="M806" s="15"/>
      <c r="O806" s="15"/>
      <c r="U806" s="95"/>
      <c r="V806" s="118"/>
    </row>
    <row r="807" spans="1:22" ht="15.75" customHeight="1">
      <c r="A807" s="15"/>
      <c r="B807" s="15"/>
      <c r="C807" s="15"/>
      <c r="D807" s="15"/>
      <c r="E807" s="15"/>
      <c r="F807" s="15"/>
      <c r="G807" s="116"/>
      <c r="H807" s="103"/>
      <c r="I807" s="15"/>
      <c r="J807" s="15"/>
      <c r="K807" s="15"/>
      <c r="L807" s="15"/>
      <c r="M807" s="15"/>
      <c r="O807" s="15"/>
      <c r="U807" s="95"/>
      <c r="V807" s="118"/>
    </row>
    <row r="808" spans="1:22" ht="15.75" customHeight="1">
      <c r="A808" s="15"/>
      <c r="B808" s="15"/>
      <c r="C808" s="15"/>
      <c r="D808" s="15"/>
      <c r="E808" s="15"/>
      <c r="F808" s="15"/>
      <c r="G808" s="116"/>
      <c r="H808" s="103"/>
      <c r="I808" s="15"/>
      <c r="J808" s="15"/>
      <c r="K808" s="15"/>
      <c r="L808" s="15"/>
      <c r="M808" s="15"/>
      <c r="O808" s="15"/>
      <c r="U808" s="95"/>
      <c r="V808" s="118"/>
    </row>
    <row r="809" spans="1:22" ht="15.75" customHeight="1">
      <c r="A809" s="15"/>
      <c r="B809" s="15"/>
      <c r="C809" s="15"/>
      <c r="D809" s="15"/>
      <c r="E809" s="15"/>
      <c r="F809" s="15"/>
      <c r="G809" s="116"/>
      <c r="H809" s="103"/>
      <c r="I809" s="15"/>
      <c r="J809" s="15"/>
      <c r="K809" s="15"/>
      <c r="L809" s="15"/>
      <c r="M809" s="15"/>
      <c r="O809" s="15"/>
      <c r="U809" s="95"/>
      <c r="V809" s="118"/>
    </row>
    <row r="810" spans="1:22" ht="15.75" customHeight="1">
      <c r="A810" s="15"/>
      <c r="B810" s="15"/>
      <c r="C810" s="15"/>
      <c r="D810" s="15"/>
      <c r="E810" s="15"/>
      <c r="F810" s="15"/>
      <c r="G810" s="116"/>
      <c r="H810" s="103"/>
      <c r="I810" s="15"/>
      <c r="J810" s="15"/>
      <c r="K810" s="15"/>
      <c r="L810" s="15"/>
      <c r="M810" s="15"/>
      <c r="O810" s="15"/>
      <c r="U810" s="95"/>
      <c r="V810" s="118"/>
    </row>
    <row r="811" spans="1:22" ht="15.75" customHeight="1">
      <c r="A811" s="15"/>
      <c r="B811" s="15"/>
      <c r="C811" s="15"/>
      <c r="D811" s="15"/>
      <c r="E811" s="15"/>
      <c r="F811" s="15"/>
      <c r="G811" s="116"/>
      <c r="H811" s="103"/>
      <c r="I811" s="15"/>
      <c r="J811" s="15"/>
      <c r="K811" s="15"/>
      <c r="L811" s="15"/>
      <c r="M811" s="15"/>
      <c r="O811" s="15"/>
      <c r="U811" s="95"/>
      <c r="V811" s="118"/>
    </row>
    <row r="812" spans="1:22" ht="15.75" customHeight="1">
      <c r="A812" s="15"/>
      <c r="B812" s="15"/>
      <c r="C812" s="15"/>
      <c r="D812" s="15"/>
      <c r="E812" s="15"/>
      <c r="F812" s="15"/>
      <c r="G812" s="116"/>
      <c r="H812" s="103"/>
      <c r="I812" s="15"/>
      <c r="J812" s="15"/>
      <c r="K812" s="15"/>
      <c r="L812" s="15"/>
      <c r="M812" s="15"/>
      <c r="O812" s="15"/>
      <c r="U812" s="95"/>
      <c r="V812" s="118"/>
    </row>
    <row r="813" spans="1:22" ht="15.75" customHeight="1">
      <c r="A813" s="15"/>
      <c r="B813" s="15"/>
      <c r="C813" s="15"/>
      <c r="D813" s="15"/>
      <c r="E813" s="15"/>
      <c r="F813" s="15"/>
      <c r="G813" s="116"/>
      <c r="H813" s="103"/>
      <c r="I813" s="15"/>
      <c r="J813" s="15"/>
      <c r="K813" s="15"/>
      <c r="L813" s="15"/>
      <c r="M813" s="15"/>
      <c r="O813" s="15"/>
      <c r="U813" s="95"/>
      <c r="V813" s="118"/>
    </row>
    <row r="814" spans="1:22" ht="15.75" customHeight="1">
      <c r="A814" s="15"/>
      <c r="B814" s="15"/>
      <c r="C814" s="15"/>
      <c r="D814" s="15"/>
      <c r="E814" s="15"/>
      <c r="F814" s="15"/>
      <c r="G814" s="116"/>
      <c r="H814" s="103"/>
      <c r="I814" s="15"/>
      <c r="J814" s="15"/>
      <c r="K814" s="15"/>
      <c r="L814" s="15"/>
      <c r="M814" s="15"/>
      <c r="O814" s="15"/>
      <c r="U814" s="95"/>
      <c r="V814" s="118"/>
    </row>
    <row r="815" spans="1:22" ht="15.75" customHeight="1">
      <c r="A815" s="15"/>
      <c r="B815" s="15"/>
      <c r="C815" s="15"/>
      <c r="D815" s="15"/>
      <c r="E815" s="15"/>
      <c r="F815" s="15"/>
      <c r="G815" s="116"/>
      <c r="H815" s="103"/>
      <c r="I815" s="15"/>
      <c r="J815" s="15"/>
      <c r="K815" s="15"/>
      <c r="L815" s="15"/>
      <c r="M815" s="15"/>
      <c r="O815" s="15"/>
      <c r="U815" s="95"/>
      <c r="V815" s="118"/>
    </row>
    <row r="816" spans="1:22" ht="15.75" customHeight="1">
      <c r="A816" s="15"/>
      <c r="B816" s="15"/>
      <c r="C816" s="15"/>
      <c r="D816" s="15"/>
      <c r="E816" s="15"/>
      <c r="F816" s="15"/>
      <c r="G816" s="116"/>
      <c r="H816" s="103"/>
      <c r="I816" s="15"/>
      <c r="J816" s="15"/>
      <c r="K816" s="15"/>
      <c r="L816" s="15"/>
      <c r="M816" s="15"/>
      <c r="O816" s="15"/>
      <c r="U816" s="95"/>
      <c r="V816" s="118"/>
    </row>
    <row r="817" spans="1:22" ht="15.75" customHeight="1">
      <c r="A817" s="15"/>
      <c r="B817" s="15"/>
      <c r="C817" s="15"/>
      <c r="D817" s="15"/>
      <c r="E817" s="15"/>
      <c r="F817" s="15"/>
      <c r="G817" s="116"/>
      <c r="H817" s="103"/>
      <c r="I817" s="15"/>
      <c r="J817" s="15"/>
      <c r="K817" s="15"/>
      <c r="L817" s="15"/>
      <c r="M817" s="15"/>
      <c r="O817" s="15"/>
      <c r="U817" s="95"/>
      <c r="V817" s="118"/>
    </row>
    <row r="818" spans="1:22" ht="15.75" customHeight="1">
      <c r="A818" s="15"/>
      <c r="B818" s="15"/>
      <c r="C818" s="15"/>
      <c r="D818" s="15"/>
      <c r="E818" s="15"/>
      <c r="F818" s="15"/>
      <c r="G818" s="116"/>
      <c r="H818" s="103"/>
      <c r="I818" s="15"/>
      <c r="J818" s="15"/>
      <c r="K818" s="15"/>
      <c r="L818" s="15"/>
      <c r="M818" s="15"/>
      <c r="O818" s="15"/>
      <c r="U818" s="95"/>
      <c r="V818" s="118"/>
    </row>
    <row r="819" spans="1:22" ht="15.75" customHeight="1">
      <c r="A819" s="15"/>
      <c r="B819" s="15"/>
      <c r="C819" s="15"/>
      <c r="D819" s="15"/>
      <c r="E819" s="15"/>
      <c r="F819" s="15"/>
      <c r="G819" s="116"/>
      <c r="H819" s="103"/>
      <c r="I819" s="15"/>
      <c r="J819" s="15"/>
      <c r="K819" s="15"/>
      <c r="L819" s="15"/>
      <c r="M819" s="15"/>
      <c r="O819" s="15"/>
      <c r="U819" s="95"/>
      <c r="V819" s="118"/>
    </row>
    <row r="820" spans="1:22" ht="15.75" customHeight="1">
      <c r="A820" s="15"/>
      <c r="B820" s="15"/>
      <c r="C820" s="15"/>
      <c r="D820" s="15"/>
      <c r="E820" s="15"/>
      <c r="F820" s="15"/>
      <c r="G820" s="116"/>
      <c r="H820" s="103"/>
      <c r="I820" s="15"/>
      <c r="J820" s="15"/>
      <c r="K820" s="15"/>
      <c r="L820" s="15"/>
      <c r="M820" s="15"/>
      <c r="O820" s="15"/>
      <c r="U820" s="95"/>
      <c r="V820" s="118"/>
    </row>
    <row r="821" spans="1:22" ht="15.75" customHeight="1">
      <c r="A821" s="15"/>
      <c r="B821" s="15"/>
      <c r="C821" s="15"/>
      <c r="D821" s="15"/>
      <c r="E821" s="15"/>
      <c r="F821" s="15"/>
      <c r="G821" s="116"/>
      <c r="H821" s="103"/>
      <c r="I821" s="15"/>
      <c r="J821" s="15"/>
      <c r="K821" s="15"/>
      <c r="L821" s="15"/>
      <c r="M821" s="15"/>
      <c r="O821" s="15"/>
      <c r="U821" s="95"/>
      <c r="V821" s="118"/>
    </row>
    <row r="822" spans="1:22" ht="15.75" customHeight="1">
      <c r="A822" s="15"/>
      <c r="B822" s="15"/>
      <c r="C822" s="15"/>
      <c r="D822" s="15"/>
      <c r="E822" s="15"/>
      <c r="F822" s="15"/>
      <c r="G822" s="116"/>
      <c r="H822" s="103"/>
      <c r="I822" s="15"/>
      <c r="J822" s="15"/>
      <c r="K822" s="15"/>
      <c r="L822" s="15"/>
      <c r="M822" s="15"/>
      <c r="O822" s="15"/>
      <c r="U822" s="95"/>
      <c r="V822" s="118"/>
    </row>
    <row r="823" spans="1:22" ht="15.75" customHeight="1">
      <c r="A823" s="15"/>
      <c r="B823" s="15"/>
      <c r="C823" s="15"/>
      <c r="D823" s="15"/>
      <c r="E823" s="15"/>
      <c r="F823" s="15"/>
      <c r="G823" s="116"/>
      <c r="H823" s="103"/>
      <c r="I823" s="15"/>
      <c r="J823" s="15"/>
      <c r="K823" s="15"/>
      <c r="L823" s="15"/>
      <c r="M823" s="15"/>
      <c r="O823" s="15"/>
      <c r="U823" s="95"/>
      <c r="V823" s="118"/>
    </row>
    <row r="824" spans="1:22" ht="15.75" customHeight="1">
      <c r="A824" s="15"/>
      <c r="B824" s="15"/>
      <c r="C824" s="15"/>
      <c r="D824" s="15"/>
      <c r="E824" s="15"/>
      <c r="F824" s="15"/>
      <c r="G824" s="116"/>
      <c r="H824" s="103"/>
      <c r="I824" s="15"/>
      <c r="J824" s="15"/>
      <c r="K824" s="15"/>
      <c r="L824" s="15"/>
      <c r="M824" s="15"/>
      <c r="O824" s="15"/>
      <c r="U824" s="95"/>
      <c r="V824" s="118"/>
    </row>
    <row r="825" spans="1:22" ht="15.75" customHeight="1">
      <c r="A825" s="15"/>
      <c r="B825" s="15"/>
      <c r="C825" s="15"/>
      <c r="D825" s="15"/>
      <c r="E825" s="15"/>
      <c r="F825" s="15"/>
      <c r="G825" s="116"/>
      <c r="H825" s="103"/>
      <c r="I825" s="15"/>
      <c r="J825" s="15"/>
      <c r="K825" s="15"/>
      <c r="L825" s="15"/>
      <c r="M825" s="15"/>
      <c r="O825" s="15"/>
      <c r="U825" s="95"/>
      <c r="V825" s="118"/>
    </row>
    <row r="826" spans="1:22" ht="15.75" customHeight="1">
      <c r="A826" s="15"/>
      <c r="B826" s="15"/>
      <c r="C826" s="15"/>
      <c r="D826" s="15"/>
      <c r="E826" s="15"/>
      <c r="F826" s="15"/>
      <c r="G826" s="116"/>
      <c r="H826" s="103"/>
      <c r="I826" s="15"/>
      <c r="J826" s="15"/>
      <c r="K826" s="15"/>
      <c r="L826" s="15"/>
      <c r="M826" s="15"/>
      <c r="O826" s="15"/>
      <c r="U826" s="95"/>
      <c r="V826" s="118"/>
    </row>
    <row r="827" spans="1:22" ht="15.75" customHeight="1">
      <c r="A827" s="15"/>
      <c r="B827" s="15"/>
      <c r="C827" s="15"/>
      <c r="D827" s="15"/>
      <c r="E827" s="15"/>
      <c r="F827" s="15"/>
      <c r="G827" s="116"/>
      <c r="H827" s="103"/>
      <c r="I827" s="15"/>
      <c r="J827" s="15"/>
      <c r="K827" s="15"/>
      <c r="L827" s="15"/>
      <c r="M827" s="15"/>
      <c r="O827" s="15"/>
      <c r="U827" s="95"/>
      <c r="V827" s="118"/>
    </row>
    <row r="828" spans="1:22" ht="15.75" customHeight="1">
      <c r="A828" s="15"/>
      <c r="B828" s="15"/>
      <c r="C828" s="15"/>
      <c r="D828" s="15"/>
      <c r="E828" s="15"/>
      <c r="F828" s="15"/>
      <c r="G828" s="116"/>
      <c r="H828" s="103"/>
      <c r="I828" s="15"/>
      <c r="J828" s="15"/>
      <c r="K828" s="15"/>
      <c r="L828" s="15"/>
      <c r="M828" s="15"/>
      <c r="O828" s="15"/>
      <c r="U828" s="95"/>
      <c r="V828" s="118"/>
    </row>
    <row r="829" spans="1:22" ht="15.75" customHeight="1">
      <c r="A829" s="15"/>
      <c r="B829" s="15"/>
      <c r="C829" s="15"/>
      <c r="D829" s="15"/>
      <c r="E829" s="15"/>
      <c r="F829" s="15"/>
      <c r="G829" s="116"/>
      <c r="H829" s="103"/>
      <c r="I829" s="15"/>
      <c r="J829" s="15"/>
      <c r="K829" s="15"/>
      <c r="L829" s="15"/>
      <c r="M829" s="15"/>
      <c r="O829" s="15"/>
      <c r="U829" s="95"/>
      <c r="V829" s="118"/>
    </row>
    <row r="830" spans="1:22" ht="15.75" customHeight="1">
      <c r="A830" s="15"/>
      <c r="B830" s="15"/>
      <c r="C830" s="15"/>
      <c r="D830" s="15"/>
      <c r="E830" s="15"/>
      <c r="F830" s="15"/>
      <c r="G830" s="116"/>
      <c r="H830" s="103"/>
      <c r="I830" s="15"/>
      <c r="J830" s="15"/>
      <c r="K830" s="15"/>
      <c r="L830" s="15"/>
      <c r="M830" s="15"/>
      <c r="O830" s="15"/>
      <c r="U830" s="95"/>
      <c r="V830" s="118"/>
    </row>
    <row r="831" spans="1:22" ht="15.75" customHeight="1">
      <c r="A831" s="15"/>
      <c r="B831" s="15"/>
      <c r="C831" s="15"/>
      <c r="D831" s="15"/>
      <c r="E831" s="15"/>
      <c r="F831" s="15"/>
      <c r="G831" s="116"/>
      <c r="H831" s="103"/>
      <c r="I831" s="15"/>
      <c r="J831" s="15"/>
      <c r="K831" s="15"/>
      <c r="L831" s="15"/>
      <c r="M831" s="15"/>
      <c r="O831" s="15"/>
      <c r="U831" s="95"/>
      <c r="V831" s="118"/>
    </row>
    <row r="832" spans="1:22" ht="15.75" customHeight="1">
      <c r="A832" s="15"/>
      <c r="B832" s="15"/>
      <c r="C832" s="15"/>
      <c r="D832" s="15"/>
      <c r="E832" s="15"/>
      <c r="F832" s="15"/>
      <c r="G832" s="116"/>
      <c r="H832" s="103"/>
      <c r="I832" s="15"/>
      <c r="J832" s="15"/>
      <c r="K832" s="15"/>
      <c r="L832" s="15"/>
      <c r="M832" s="15"/>
      <c r="O832" s="15"/>
      <c r="U832" s="95"/>
      <c r="V832" s="118"/>
    </row>
    <row r="833" spans="1:22" ht="15.75" customHeight="1">
      <c r="A833" s="15"/>
      <c r="B833" s="15"/>
      <c r="C833" s="15"/>
      <c r="D833" s="15"/>
      <c r="E833" s="15"/>
      <c r="F833" s="15"/>
      <c r="G833" s="116"/>
      <c r="H833" s="103"/>
      <c r="I833" s="15"/>
      <c r="J833" s="15"/>
      <c r="K833" s="15"/>
      <c r="L833" s="15"/>
      <c r="M833" s="15"/>
      <c r="O833" s="15"/>
      <c r="U833" s="95"/>
      <c r="V833" s="118"/>
    </row>
    <row r="834" spans="1:22" ht="15.75" customHeight="1">
      <c r="A834" s="15"/>
      <c r="B834" s="15"/>
      <c r="C834" s="15"/>
      <c r="D834" s="15"/>
      <c r="E834" s="15"/>
      <c r="F834" s="15"/>
      <c r="G834" s="116"/>
      <c r="H834" s="103"/>
      <c r="I834" s="15"/>
      <c r="J834" s="15"/>
      <c r="K834" s="15"/>
      <c r="L834" s="15"/>
      <c r="M834" s="15"/>
      <c r="O834" s="15"/>
      <c r="U834" s="95"/>
      <c r="V834" s="118"/>
    </row>
    <row r="835" spans="1:22" ht="15.75" customHeight="1">
      <c r="A835" s="15"/>
      <c r="B835" s="15"/>
      <c r="C835" s="15"/>
      <c r="D835" s="15"/>
      <c r="E835" s="15"/>
      <c r="F835" s="15"/>
      <c r="G835" s="116"/>
      <c r="H835" s="103"/>
      <c r="I835" s="15"/>
      <c r="J835" s="15"/>
      <c r="K835" s="15"/>
      <c r="L835" s="15"/>
      <c r="M835" s="15"/>
      <c r="O835" s="15"/>
      <c r="U835" s="95"/>
      <c r="V835" s="118"/>
    </row>
    <row r="836" spans="1:22" ht="15.75" customHeight="1">
      <c r="A836" s="15"/>
      <c r="B836" s="15"/>
      <c r="C836" s="15"/>
      <c r="D836" s="15"/>
      <c r="E836" s="15"/>
      <c r="F836" s="15"/>
      <c r="G836" s="116"/>
      <c r="H836" s="103"/>
      <c r="I836" s="15"/>
      <c r="J836" s="15"/>
      <c r="K836" s="15"/>
      <c r="L836" s="15"/>
      <c r="M836" s="15"/>
      <c r="O836" s="15"/>
      <c r="U836" s="95"/>
      <c r="V836" s="118"/>
    </row>
    <row r="837" spans="1:22" ht="15.75" customHeight="1">
      <c r="A837" s="15"/>
      <c r="B837" s="15"/>
      <c r="C837" s="15"/>
      <c r="D837" s="15"/>
      <c r="E837" s="15"/>
      <c r="F837" s="15"/>
      <c r="G837" s="116"/>
      <c r="H837" s="103"/>
      <c r="I837" s="15"/>
      <c r="J837" s="15"/>
      <c r="K837" s="15"/>
      <c r="L837" s="15"/>
      <c r="M837" s="15"/>
      <c r="O837" s="15"/>
      <c r="U837" s="95"/>
      <c r="V837" s="118"/>
    </row>
    <row r="838" spans="1:22" ht="15.75" customHeight="1">
      <c r="A838" s="15"/>
      <c r="B838" s="15"/>
      <c r="C838" s="15"/>
      <c r="D838" s="15"/>
      <c r="E838" s="15"/>
      <c r="F838" s="15"/>
      <c r="G838" s="116"/>
      <c r="H838" s="103"/>
      <c r="I838" s="15"/>
      <c r="J838" s="15"/>
      <c r="K838" s="15"/>
      <c r="L838" s="15"/>
      <c r="M838" s="15"/>
      <c r="O838" s="15"/>
      <c r="U838" s="95"/>
      <c r="V838" s="118"/>
    </row>
    <row r="839" spans="1:22" ht="15.75" customHeight="1">
      <c r="A839" s="15"/>
      <c r="B839" s="15"/>
      <c r="C839" s="15"/>
      <c r="D839" s="15"/>
      <c r="E839" s="15"/>
      <c r="F839" s="15"/>
      <c r="G839" s="116"/>
      <c r="H839" s="103"/>
      <c r="I839" s="15"/>
      <c r="J839" s="15"/>
      <c r="K839" s="15"/>
      <c r="L839" s="15"/>
      <c r="M839" s="15"/>
      <c r="O839" s="15"/>
      <c r="U839" s="95"/>
      <c r="V839" s="118"/>
    </row>
    <row r="840" spans="1:22" ht="15.75" customHeight="1">
      <c r="A840" s="15"/>
      <c r="B840" s="15"/>
      <c r="C840" s="15"/>
      <c r="D840" s="15"/>
      <c r="E840" s="15"/>
      <c r="F840" s="15"/>
      <c r="G840" s="116"/>
      <c r="H840" s="103"/>
      <c r="I840" s="15"/>
      <c r="J840" s="15"/>
      <c r="K840" s="15"/>
      <c r="L840" s="15"/>
      <c r="M840" s="15"/>
      <c r="O840" s="15"/>
      <c r="U840" s="95"/>
      <c r="V840" s="118"/>
    </row>
  </sheetData>
  <hyperlinks>
    <hyperlink ref="I2" r:id="rId1" xr:uid="{00000000-0004-0000-0200-000000000000}"/>
    <hyperlink ref="O2" r:id="rId2" xr:uid="{00000000-0004-0000-0200-000001000000}"/>
    <hyperlink ref="I3" r:id="rId3" xr:uid="{00000000-0004-0000-0200-000002000000}"/>
    <hyperlink ref="O3" r:id="rId4" xr:uid="{00000000-0004-0000-0200-000003000000}"/>
    <hyperlink ref="I5" r:id="rId5" xr:uid="{00000000-0004-0000-0200-000005000000}"/>
    <hyperlink ref="I7" r:id="rId6" xr:uid="{00000000-0004-0000-0200-000006000000}"/>
    <hyperlink ref="I8" r:id="rId7" xr:uid="{00000000-0004-0000-0200-000007000000}"/>
    <hyperlink ref="I9" r:id="rId8" xr:uid="{00000000-0004-0000-0200-000009000000}"/>
    <hyperlink ref="I10" r:id="rId9" xr:uid="{00000000-0004-0000-0200-00000A000000}"/>
    <hyperlink ref="I12" r:id="rId10" xr:uid="{00000000-0004-0000-0200-00000D000000}"/>
    <hyperlink ref="O12" r:id="rId11" xr:uid="{00000000-0004-0000-0200-00000E000000}"/>
    <hyperlink ref="I13" r:id="rId12" xr:uid="{00000000-0004-0000-0200-00000F000000}"/>
    <hyperlink ref="O13" r:id="rId13" xr:uid="{00000000-0004-0000-0200-000010000000}"/>
    <hyperlink ref="I14" r:id="rId14" xr:uid="{00000000-0004-0000-0200-000012000000}"/>
    <hyperlink ref="I15" r:id="rId15" xr:uid="{00000000-0004-0000-0200-000013000000}"/>
    <hyperlink ref="O15" r:id="rId16" xr:uid="{00000000-0004-0000-0200-000014000000}"/>
    <hyperlink ref="I16" r:id="rId17" xr:uid="{00000000-0004-0000-0200-000015000000}"/>
    <hyperlink ref="I17" r:id="rId18" xr:uid="{00000000-0004-0000-0200-000016000000}"/>
    <hyperlink ref="O17" r:id="rId19" xr:uid="{00000000-0004-0000-0200-000017000000}"/>
    <hyperlink ref="I18" r:id="rId20" xr:uid="{00000000-0004-0000-0200-000018000000}"/>
    <hyperlink ref="O18" r:id="rId21" xr:uid="{00000000-0004-0000-0200-000019000000}"/>
    <hyperlink ref="I19" r:id="rId22" xr:uid="{00000000-0004-0000-0200-00001B000000}"/>
    <hyperlink ref="O19" r:id="rId23" xr:uid="{00000000-0004-0000-0200-00001C000000}"/>
    <hyperlink ref="I20" r:id="rId24" xr:uid="{00000000-0004-0000-0200-00001D000000}"/>
    <hyperlink ref="I21" r:id="rId25" xr:uid="{00000000-0004-0000-0200-00001E000000}"/>
    <hyperlink ref="O21" r:id="rId26" xr:uid="{00000000-0004-0000-0200-00001F000000}"/>
    <hyperlink ref="I22" r:id="rId27" xr:uid="{00000000-0004-0000-0200-000022000000}"/>
    <hyperlink ref="I23" r:id="rId28" xr:uid="{00000000-0004-0000-0200-000023000000}"/>
    <hyperlink ref="O23" r:id="rId29" xr:uid="{00000000-0004-0000-0200-000024000000}"/>
    <hyperlink ref="I24" r:id="rId30" xr:uid="{00000000-0004-0000-0200-000025000000}"/>
    <hyperlink ref="I25" r:id="rId31" xr:uid="{00000000-0004-0000-0200-000026000000}"/>
    <hyperlink ref="O25" r:id="rId32" xr:uid="{00000000-0004-0000-0200-000027000000}"/>
    <hyperlink ref="I26" r:id="rId33" xr:uid="{00000000-0004-0000-0200-000028000000}"/>
    <hyperlink ref="I27" r:id="rId34" xr:uid="{00000000-0004-0000-0200-000029000000}"/>
    <hyperlink ref="O27" r:id="rId35" xr:uid="{00000000-0004-0000-0200-00002A000000}"/>
    <hyperlink ref="I28" r:id="rId36" xr:uid="{00000000-0004-0000-0200-00002B000000}"/>
    <hyperlink ref="O28" r:id="rId37" xr:uid="{00000000-0004-0000-0200-00002C000000}"/>
    <hyperlink ref="I29" r:id="rId38" xr:uid="{00000000-0004-0000-0200-00002D000000}"/>
    <hyperlink ref="O29" r:id="rId39" xr:uid="{00000000-0004-0000-0200-00002E000000}"/>
    <hyperlink ref="I30" r:id="rId40" xr:uid="{00000000-0004-0000-0200-00002F000000}"/>
    <hyperlink ref="O30" r:id="rId41" xr:uid="{00000000-0004-0000-0200-000030000000}"/>
    <hyperlink ref="I31" r:id="rId42" xr:uid="{00000000-0004-0000-0200-000031000000}"/>
    <hyperlink ref="I32" r:id="rId43" xr:uid="{00000000-0004-0000-0200-000032000000}"/>
    <hyperlink ref="O32" r:id="rId44" xr:uid="{00000000-0004-0000-0200-000033000000}"/>
    <hyperlink ref="I33" r:id="rId45" xr:uid="{00000000-0004-0000-0200-000034000000}"/>
    <hyperlink ref="O33" r:id="rId46" xr:uid="{00000000-0004-0000-0200-000035000000}"/>
    <hyperlink ref="I34" r:id="rId47" xr:uid="{00000000-0004-0000-0200-000038000000}"/>
    <hyperlink ref="O34" r:id="rId48" xr:uid="{00000000-0004-0000-0200-000039000000}"/>
    <hyperlink ref="I35" r:id="rId49" xr:uid="{00000000-0004-0000-0200-00003A000000}"/>
    <hyperlink ref="O35" r:id="rId50" xr:uid="{00000000-0004-0000-0200-00003B000000}"/>
    <hyperlink ref="I36" r:id="rId51" xr:uid="{00000000-0004-0000-0200-00003C000000}"/>
    <hyperlink ref="O36" r:id="rId52" xr:uid="{00000000-0004-0000-0200-00003D000000}"/>
    <hyperlink ref="I37" r:id="rId53" xr:uid="{00000000-0004-0000-0200-00003F000000}"/>
    <hyperlink ref="O37" r:id="rId54" xr:uid="{00000000-0004-0000-0200-000040000000}"/>
    <hyperlink ref="I38" r:id="rId55" xr:uid="{00000000-0004-0000-0200-000046000000}"/>
    <hyperlink ref="O38" r:id="rId56" xr:uid="{00000000-0004-0000-0200-000047000000}"/>
    <hyperlink ref="I39" r:id="rId57" xr:uid="{00000000-0004-0000-0200-000048000000}"/>
    <hyperlink ref="O39" r:id="rId58" xr:uid="{00000000-0004-0000-0200-000049000000}"/>
    <hyperlink ref="I40" r:id="rId59" xr:uid="{00000000-0004-0000-0200-00004B000000}"/>
    <hyperlink ref="O40" r:id="rId60" xr:uid="{00000000-0004-0000-0200-00004C000000}"/>
    <hyperlink ref="I41" r:id="rId61" xr:uid="{00000000-0004-0000-0200-00004D000000}"/>
    <hyperlink ref="I42" r:id="rId62" xr:uid="{00000000-0004-0000-0200-00004E000000}"/>
    <hyperlink ref="I43" r:id="rId63" xr:uid="{00000000-0004-0000-0200-00004F000000}"/>
    <hyperlink ref="O43" r:id="rId64" xr:uid="{00000000-0004-0000-0200-000050000000}"/>
    <hyperlink ref="I44" r:id="rId65" xr:uid="{00000000-0004-0000-0200-000051000000}"/>
    <hyperlink ref="O44" r:id="rId66" xr:uid="{00000000-0004-0000-0200-000052000000}"/>
    <hyperlink ref="I45" r:id="rId67" xr:uid="{00000000-0004-0000-0200-000053000000}"/>
    <hyperlink ref="O45" r:id="rId68" xr:uid="{00000000-0004-0000-0200-000054000000}"/>
    <hyperlink ref="I46" r:id="rId69" xr:uid="{00000000-0004-0000-0200-000056000000}"/>
    <hyperlink ref="O46" r:id="rId70" xr:uid="{00000000-0004-0000-0200-000057000000}"/>
    <hyperlink ref="I47" r:id="rId71" xr:uid="{00000000-0004-0000-0200-000058000000}"/>
    <hyperlink ref="O47" r:id="rId72" xr:uid="{00000000-0004-0000-0200-000059000000}"/>
    <hyperlink ref="I48" r:id="rId73" xr:uid="{00000000-0004-0000-0200-00005A000000}"/>
    <hyperlink ref="O48" r:id="rId74" xr:uid="{00000000-0004-0000-0200-00005B000000}"/>
    <hyperlink ref="I49" r:id="rId75" xr:uid="{00000000-0004-0000-0200-00005C000000}"/>
    <hyperlink ref="O49" r:id="rId76" xr:uid="{00000000-0004-0000-0200-00005D000000}"/>
    <hyperlink ref="I50" r:id="rId77" xr:uid="{00000000-0004-0000-0200-00005E000000}"/>
    <hyperlink ref="O50" r:id="rId78" xr:uid="{00000000-0004-0000-0200-00005F000000}"/>
    <hyperlink ref="I51" r:id="rId79" xr:uid="{00000000-0004-0000-0200-000060000000}"/>
    <hyperlink ref="O51" r:id="rId80" xr:uid="{00000000-0004-0000-0200-000061000000}"/>
    <hyperlink ref="I52" r:id="rId81" xr:uid="{00000000-0004-0000-0200-000062000000}"/>
    <hyperlink ref="O52" r:id="rId82" xr:uid="{00000000-0004-0000-0200-000063000000}"/>
    <hyperlink ref="I53" r:id="rId83" xr:uid="{00000000-0004-0000-0200-000064000000}"/>
    <hyperlink ref="O53" r:id="rId84" xr:uid="{00000000-0004-0000-0200-000065000000}"/>
    <hyperlink ref="I54" r:id="rId85" xr:uid="{00000000-0004-0000-0200-000066000000}"/>
    <hyperlink ref="O54" r:id="rId86" xr:uid="{00000000-0004-0000-0200-000067000000}"/>
    <hyperlink ref="I55" r:id="rId87" xr:uid="{00000000-0004-0000-0200-000068000000}"/>
    <hyperlink ref="O55" r:id="rId88" xr:uid="{00000000-0004-0000-0200-000069000000}"/>
    <hyperlink ref="I56" r:id="rId89" xr:uid="{00000000-0004-0000-0200-00006A000000}"/>
    <hyperlink ref="O56" r:id="rId90" xr:uid="{00000000-0004-0000-0200-00006B000000}"/>
    <hyperlink ref="I57" r:id="rId91" xr:uid="{00000000-0004-0000-0200-00006C000000}"/>
    <hyperlink ref="O57" r:id="rId92" xr:uid="{00000000-0004-0000-0200-00006D000000}"/>
    <hyperlink ref="I58" r:id="rId93" xr:uid="{00000000-0004-0000-0200-00006E000000}"/>
    <hyperlink ref="O58" r:id="rId94" xr:uid="{00000000-0004-0000-0200-00006F000000}"/>
    <hyperlink ref="I59" r:id="rId95" xr:uid="{00000000-0004-0000-0200-000070000000}"/>
    <hyperlink ref="I60" r:id="rId96" xr:uid="{00000000-0004-0000-0200-000071000000}"/>
    <hyperlink ref="O60" r:id="rId97" xr:uid="{00000000-0004-0000-0200-000072000000}"/>
    <hyperlink ref="I61" r:id="rId98" xr:uid="{00000000-0004-0000-0200-000073000000}"/>
    <hyperlink ref="O61" r:id="rId99" xr:uid="{00000000-0004-0000-0200-000074000000}"/>
    <hyperlink ref="I62" r:id="rId100" xr:uid="{00000000-0004-0000-0200-000075000000}"/>
    <hyperlink ref="O62" r:id="rId101" xr:uid="{00000000-0004-0000-0200-000076000000}"/>
    <hyperlink ref="I63" r:id="rId102" xr:uid="{00000000-0004-0000-0200-000077000000}"/>
    <hyperlink ref="O63" r:id="rId103" xr:uid="{00000000-0004-0000-0200-000078000000}"/>
    <hyperlink ref="I64" r:id="rId104" xr:uid="{00000000-0004-0000-0200-000079000000}"/>
    <hyperlink ref="O64" r:id="rId105" xr:uid="{00000000-0004-0000-0200-00007A000000}"/>
    <hyperlink ref="I65" r:id="rId106" xr:uid="{00000000-0004-0000-0200-00007B000000}"/>
    <hyperlink ref="O65" r:id="rId107" xr:uid="{00000000-0004-0000-0200-00007C000000}"/>
    <hyperlink ref="I66" r:id="rId108" xr:uid="{00000000-0004-0000-0200-00007F000000}"/>
    <hyperlink ref="O66" r:id="rId109" xr:uid="{00000000-0004-0000-0200-000080000000}"/>
    <hyperlink ref="I67" r:id="rId110" xr:uid="{00000000-0004-0000-0200-000081000000}"/>
    <hyperlink ref="O67" r:id="rId111" xr:uid="{00000000-0004-0000-0200-000082000000}"/>
    <hyperlink ref="I68" r:id="rId112" xr:uid="{00000000-0004-0000-0200-000083000000}"/>
    <hyperlink ref="O68" r:id="rId113" xr:uid="{00000000-0004-0000-0200-000084000000}"/>
    <hyperlink ref="I69" r:id="rId114" xr:uid="{00000000-0004-0000-0200-000085000000}"/>
    <hyperlink ref="O69" r:id="rId115" xr:uid="{00000000-0004-0000-0200-000086000000}"/>
    <hyperlink ref="I70" r:id="rId116" xr:uid="{00000000-0004-0000-0200-000087000000}"/>
    <hyperlink ref="O70" r:id="rId117" xr:uid="{00000000-0004-0000-0200-000088000000}"/>
    <hyperlink ref="I71" r:id="rId118" xr:uid="{00000000-0004-0000-0200-000089000000}"/>
    <hyperlink ref="O71" r:id="rId119" xr:uid="{00000000-0004-0000-0200-00008A000000}"/>
    <hyperlink ref="I72" r:id="rId120" xr:uid="{00000000-0004-0000-0200-00008B000000}"/>
    <hyperlink ref="O72" r:id="rId121" xr:uid="{00000000-0004-0000-0200-00008C000000}"/>
    <hyperlink ref="I73" r:id="rId122" xr:uid="{00000000-0004-0000-0200-00008D000000}"/>
    <hyperlink ref="I74" r:id="rId123" xr:uid="{00000000-0004-0000-0200-00008E000000}"/>
    <hyperlink ref="O74" r:id="rId124" xr:uid="{00000000-0004-0000-0200-00008F000000}"/>
    <hyperlink ref="I75" r:id="rId125" xr:uid="{00000000-0004-0000-0200-000090000000}"/>
    <hyperlink ref="O75" r:id="rId126" xr:uid="{00000000-0004-0000-0200-000091000000}"/>
    <hyperlink ref="I76" r:id="rId127" xr:uid="{00000000-0004-0000-0200-000092000000}"/>
    <hyperlink ref="O76" r:id="rId128" xr:uid="{00000000-0004-0000-0200-000093000000}"/>
    <hyperlink ref="I77" r:id="rId129" xr:uid="{00000000-0004-0000-0200-000094000000}"/>
    <hyperlink ref="O77" r:id="rId130" xr:uid="{00000000-0004-0000-0200-000095000000}"/>
    <hyperlink ref="I78" r:id="rId131" xr:uid="{00000000-0004-0000-0200-000099000000}"/>
    <hyperlink ref="I79" r:id="rId132" xr:uid="{00000000-0004-0000-0200-00009A000000}"/>
    <hyperlink ref="I80" r:id="rId133" xr:uid="{00000000-0004-0000-0200-00009C000000}"/>
    <hyperlink ref="I81" r:id="rId134" xr:uid="{00000000-0004-0000-0200-00009D000000}"/>
    <hyperlink ref="I82" r:id="rId135" xr:uid="{00000000-0004-0000-0200-00009F000000}"/>
    <hyperlink ref="I83" r:id="rId136" xr:uid="{00000000-0004-0000-0200-0000A0000000}"/>
    <hyperlink ref="O83" r:id="rId137" xr:uid="{00000000-0004-0000-0200-0000A1000000}"/>
    <hyperlink ref="I84" r:id="rId138" xr:uid="{00000000-0004-0000-0200-0000A4000000}"/>
    <hyperlink ref="O84" r:id="rId139" xr:uid="{00000000-0004-0000-0200-0000A5000000}"/>
    <hyperlink ref="I85" r:id="rId140" xr:uid="{00000000-0004-0000-0200-0000A6000000}"/>
    <hyperlink ref="I86" r:id="rId141" xr:uid="{00000000-0004-0000-0200-0000A7000000}"/>
    <hyperlink ref="I87" r:id="rId142" xr:uid="{00000000-0004-0000-0200-0000A8000000}"/>
    <hyperlink ref="O87" r:id="rId143" xr:uid="{00000000-0004-0000-0200-0000A9000000}"/>
    <hyperlink ref="I88" r:id="rId144" xr:uid="{00000000-0004-0000-0200-0000AA000000}"/>
    <hyperlink ref="J88" r:id="rId145" xr:uid="{00000000-0004-0000-0200-0000AB000000}"/>
    <hyperlink ref="O88" r:id="rId146" xr:uid="{00000000-0004-0000-0200-0000AC000000}"/>
  </hyperlinks>
  <pageMargins left="0.7" right="0.7" top="0.75" bottom="0.75" header="0" footer="0"/>
  <pageSetup orientation="portrait"/>
  <ignoredErrors>
    <ignoredError sqref="B5:B8" numberStoredAsText="1"/>
  </ignoredErrors>
  <legacyDrawing r:id="rId14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1005"/>
  <sheetViews>
    <sheetView topLeftCell="A73" zoomScale="120" zoomScaleNormal="120" workbookViewId="0">
      <selection activeCell="C57" sqref="C57"/>
    </sheetView>
  </sheetViews>
  <sheetFormatPr baseColWidth="10" defaultColWidth="11.1640625" defaultRowHeight="15" customHeight="1"/>
  <cols>
    <col min="1" max="1" width="47" customWidth="1"/>
    <col min="2" max="2" width="14.6640625" customWidth="1"/>
    <col min="3" max="3" width="44.1640625" customWidth="1"/>
    <col min="4" max="4" width="21.33203125" customWidth="1"/>
    <col min="5" max="5" width="17.5" customWidth="1"/>
    <col min="6" max="7" width="18.83203125" customWidth="1"/>
    <col min="8" max="8" width="19.5" customWidth="1"/>
    <col min="9" max="9" width="44.5" customWidth="1"/>
    <col min="10" max="10" width="14.33203125" customWidth="1"/>
    <col min="11" max="11" width="35" customWidth="1"/>
    <col min="12" max="12" width="15.33203125" customWidth="1"/>
    <col min="13" max="13" width="34.5" customWidth="1"/>
    <col min="14" max="14" width="23.5" customWidth="1"/>
    <col min="15" max="15" width="50.83203125" customWidth="1"/>
  </cols>
  <sheetData>
    <row r="1" spans="1:37" ht="39" customHeight="1" thickBot="1">
      <c r="A1" s="334" t="s">
        <v>1257</v>
      </c>
      <c r="B1" s="311" t="s">
        <v>61</v>
      </c>
      <c r="C1" s="334" t="s">
        <v>2146</v>
      </c>
      <c r="D1" s="267" t="s">
        <v>63</v>
      </c>
      <c r="E1" s="267" t="s">
        <v>64</v>
      </c>
      <c r="F1" s="335" t="s">
        <v>65</v>
      </c>
      <c r="G1" s="269" t="s">
        <v>1260</v>
      </c>
      <c r="H1" s="311" t="s">
        <v>1261</v>
      </c>
      <c r="I1" s="311" t="s">
        <v>68</v>
      </c>
      <c r="J1" s="311" t="s">
        <v>1262</v>
      </c>
      <c r="K1" s="311" t="s">
        <v>70</v>
      </c>
      <c r="L1" s="311" t="s">
        <v>71</v>
      </c>
      <c r="M1" s="334" t="s">
        <v>72</v>
      </c>
      <c r="N1" s="311" t="s">
        <v>73</v>
      </c>
      <c r="O1" s="311" t="s">
        <v>74</v>
      </c>
      <c r="P1" s="272" t="s">
        <v>1263</v>
      </c>
      <c r="Q1" s="272" t="s">
        <v>1264</v>
      </c>
      <c r="R1" s="273" t="s">
        <v>77</v>
      </c>
      <c r="S1" s="273" t="s">
        <v>78</v>
      </c>
      <c r="T1" s="272" t="s">
        <v>80</v>
      </c>
      <c r="U1" s="272" t="s">
        <v>81</v>
      </c>
      <c r="V1" s="272" t="s">
        <v>82</v>
      </c>
      <c r="W1" s="272"/>
      <c r="X1" s="241"/>
    </row>
    <row r="2" spans="1:37" ht="16">
      <c r="A2" s="158" t="s">
        <v>1890</v>
      </c>
      <c r="B2" s="143" t="s">
        <v>1891</v>
      </c>
      <c r="C2" s="158" t="s">
        <v>302</v>
      </c>
      <c r="D2" s="158"/>
      <c r="E2" s="158"/>
      <c r="F2" s="75">
        <v>30</v>
      </c>
      <c r="G2" s="75"/>
      <c r="H2" s="74" t="s">
        <v>1892</v>
      </c>
      <c r="I2" s="204"/>
      <c r="J2" s="134"/>
      <c r="K2" s="74" t="s">
        <v>1893</v>
      </c>
      <c r="L2" s="74" t="s">
        <v>89</v>
      </c>
      <c r="M2" s="158" t="s">
        <v>1894</v>
      </c>
      <c r="N2" s="105"/>
      <c r="O2" s="79" t="s">
        <v>308</v>
      </c>
    </row>
    <row r="3" spans="1:37" ht="16">
      <c r="A3" s="176" t="s">
        <v>1895</v>
      </c>
      <c r="B3" s="302">
        <v>1951</v>
      </c>
      <c r="C3" s="176" t="s">
        <v>407</v>
      </c>
      <c r="D3" s="176"/>
      <c r="E3" s="176"/>
      <c r="F3" s="88">
        <v>10</v>
      </c>
      <c r="G3" s="88"/>
      <c r="H3" s="88" t="s">
        <v>1896</v>
      </c>
      <c r="I3" s="194" t="s">
        <v>1897</v>
      </c>
      <c r="J3" s="105" t="s">
        <v>1898</v>
      </c>
      <c r="K3" s="88" t="s">
        <v>1899</v>
      </c>
      <c r="L3" s="332"/>
      <c r="M3" s="175" t="s">
        <v>1900</v>
      </c>
      <c r="N3" s="105"/>
      <c r="O3" s="15"/>
    </row>
    <row r="4" spans="1:37" ht="16">
      <c r="A4" s="176" t="s">
        <v>1901</v>
      </c>
      <c r="B4" s="302">
        <v>1960</v>
      </c>
      <c r="C4" s="176" t="s">
        <v>302</v>
      </c>
      <c r="D4" s="176"/>
      <c r="E4" s="176"/>
      <c r="F4" s="105"/>
      <c r="G4" s="105"/>
      <c r="H4" s="105"/>
      <c r="I4" s="176"/>
      <c r="J4" s="105"/>
      <c r="K4" s="105"/>
      <c r="L4" s="332"/>
      <c r="M4" s="175"/>
      <c r="N4" s="105"/>
      <c r="O4" s="15"/>
    </row>
    <row r="5" spans="1:37" ht="16">
      <c r="A5" s="176" t="s">
        <v>1902</v>
      </c>
      <c r="B5" s="302">
        <v>1977</v>
      </c>
      <c r="C5" s="158" t="s">
        <v>302</v>
      </c>
      <c r="D5" s="158"/>
      <c r="E5" s="158"/>
      <c r="F5" s="87"/>
      <c r="G5" s="87"/>
      <c r="H5" s="88"/>
      <c r="I5" s="176"/>
      <c r="K5" s="88"/>
      <c r="L5" s="331"/>
      <c r="M5" s="175"/>
      <c r="N5" s="113"/>
      <c r="O5" s="120"/>
    </row>
    <row r="6" spans="1:37" ht="16">
      <c r="A6" s="176" t="s">
        <v>1903</v>
      </c>
      <c r="B6" s="302">
        <v>2007</v>
      </c>
      <c r="C6" s="176" t="s">
        <v>816</v>
      </c>
      <c r="D6" s="176"/>
      <c r="E6" s="176"/>
      <c r="F6" s="87">
        <v>14</v>
      </c>
      <c r="G6" s="87"/>
      <c r="H6" s="88" t="s">
        <v>85</v>
      </c>
      <c r="I6" s="194" t="s">
        <v>1904</v>
      </c>
      <c r="J6" s="88" t="s">
        <v>1905</v>
      </c>
      <c r="K6" s="88" t="s">
        <v>1906</v>
      </c>
      <c r="L6" s="331" t="s">
        <v>621</v>
      </c>
      <c r="M6" s="175" t="s">
        <v>1903</v>
      </c>
      <c r="N6" s="129" t="s">
        <v>1907</v>
      </c>
      <c r="O6" s="117" t="s">
        <v>1908</v>
      </c>
    </row>
    <row r="7" spans="1:37" ht="16">
      <c r="A7" s="176" t="s">
        <v>1909</v>
      </c>
      <c r="B7" s="302">
        <v>1968</v>
      </c>
      <c r="C7" s="176" t="s">
        <v>1910</v>
      </c>
      <c r="D7" s="176"/>
      <c r="E7" s="176"/>
      <c r="F7" s="87">
        <v>31</v>
      </c>
      <c r="G7" s="87"/>
      <c r="H7" s="88" t="s">
        <v>1911</v>
      </c>
      <c r="I7" s="194" t="s">
        <v>2147</v>
      </c>
      <c r="J7" s="88" t="s">
        <v>1912</v>
      </c>
      <c r="K7" s="88" t="s">
        <v>1913</v>
      </c>
      <c r="L7" s="331" t="s">
        <v>683</v>
      </c>
      <c r="M7" s="175" t="s">
        <v>1910</v>
      </c>
      <c r="N7" s="129" t="s">
        <v>1914</v>
      </c>
      <c r="O7" s="90" t="s">
        <v>1915</v>
      </c>
    </row>
    <row r="8" spans="1:37" ht="16">
      <c r="A8" s="176" t="s">
        <v>1916</v>
      </c>
      <c r="B8" s="302">
        <v>2014</v>
      </c>
      <c r="C8" s="176" t="s">
        <v>1917</v>
      </c>
      <c r="D8" s="176"/>
      <c r="E8" s="176"/>
      <c r="F8" s="87">
        <v>10</v>
      </c>
      <c r="G8" s="87"/>
      <c r="H8" s="88" t="s">
        <v>1911</v>
      </c>
      <c r="I8" s="194" t="s">
        <v>2148</v>
      </c>
      <c r="J8" s="88" t="s">
        <v>1918</v>
      </c>
      <c r="K8" s="88" t="s">
        <v>1919</v>
      </c>
      <c r="L8" s="331" t="s">
        <v>621</v>
      </c>
      <c r="M8" s="175" t="s">
        <v>1917</v>
      </c>
      <c r="N8" s="129" t="s">
        <v>105</v>
      </c>
      <c r="O8" s="90" t="s">
        <v>1920</v>
      </c>
    </row>
    <row r="9" spans="1:37" ht="16">
      <c r="A9" s="176" t="s">
        <v>1921</v>
      </c>
      <c r="B9" s="302">
        <v>1968</v>
      </c>
      <c r="C9" s="176" t="s">
        <v>1922</v>
      </c>
      <c r="D9" s="176"/>
      <c r="E9" s="176"/>
      <c r="F9" s="87">
        <v>32</v>
      </c>
      <c r="G9" s="87"/>
      <c r="H9" s="88" t="s">
        <v>1911</v>
      </c>
      <c r="I9" s="194" t="s">
        <v>2149</v>
      </c>
      <c r="J9" s="88" t="s">
        <v>1923</v>
      </c>
      <c r="K9" s="88" t="s">
        <v>1924</v>
      </c>
      <c r="L9" s="331" t="s">
        <v>621</v>
      </c>
      <c r="M9" s="175" t="s">
        <v>1922</v>
      </c>
      <c r="N9" s="129" t="s">
        <v>549</v>
      </c>
      <c r="O9" s="90" t="s">
        <v>1925</v>
      </c>
    </row>
    <row r="10" spans="1:37" ht="16">
      <c r="A10" s="176" t="s">
        <v>1926</v>
      </c>
      <c r="B10" s="302">
        <v>1996</v>
      </c>
      <c r="C10" s="176" t="s">
        <v>1927</v>
      </c>
      <c r="D10" s="176"/>
      <c r="E10" s="176"/>
      <c r="F10" s="87">
        <v>77</v>
      </c>
      <c r="G10" s="87"/>
      <c r="H10" s="88" t="s">
        <v>1911</v>
      </c>
      <c r="I10" s="194" t="s">
        <v>1928</v>
      </c>
      <c r="J10" s="88" t="s">
        <v>1929</v>
      </c>
      <c r="K10" s="88" t="s">
        <v>1930</v>
      </c>
      <c r="L10" s="331" t="s">
        <v>683</v>
      </c>
      <c r="M10" s="175" t="s">
        <v>1927</v>
      </c>
      <c r="N10" s="129" t="s">
        <v>729</v>
      </c>
      <c r="O10" s="90" t="s">
        <v>1931</v>
      </c>
    </row>
    <row r="11" spans="1:37" ht="16">
      <c r="A11" s="176" t="s">
        <v>1932</v>
      </c>
      <c r="B11" s="302">
        <v>2015</v>
      </c>
      <c r="C11" s="176" t="s">
        <v>1933</v>
      </c>
      <c r="D11" s="176"/>
      <c r="E11" s="176"/>
      <c r="F11" s="87">
        <v>11</v>
      </c>
      <c r="G11" s="87"/>
      <c r="H11" s="88" t="s">
        <v>1911</v>
      </c>
      <c r="I11" s="194" t="s">
        <v>2150</v>
      </c>
      <c r="J11" s="88" t="s">
        <v>1934</v>
      </c>
      <c r="K11" s="88" t="s">
        <v>1935</v>
      </c>
      <c r="L11" s="331" t="s">
        <v>621</v>
      </c>
      <c r="M11" s="175" t="s">
        <v>1933</v>
      </c>
      <c r="N11" s="129" t="s">
        <v>1936</v>
      </c>
      <c r="O11" s="90" t="s">
        <v>1937</v>
      </c>
    </row>
    <row r="12" spans="1:37" ht="16">
      <c r="A12" s="176" t="s">
        <v>1938</v>
      </c>
      <c r="B12" s="302">
        <v>1989</v>
      </c>
      <c r="C12" s="176" t="s">
        <v>1939</v>
      </c>
      <c r="D12" s="176"/>
      <c r="E12" s="176"/>
      <c r="F12" s="87">
        <v>12</v>
      </c>
      <c r="G12" s="87"/>
      <c r="H12" s="88" t="s">
        <v>1911</v>
      </c>
      <c r="I12" s="194" t="s">
        <v>2151</v>
      </c>
      <c r="J12" s="88" t="s">
        <v>1940</v>
      </c>
      <c r="K12" s="88" t="s">
        <v>1941</v>
      </c>
      <c r="L12" s="331" t="s">
        <v>621</v>
      </c>
      <c r="M12" s="175" t="s">
        <v>1939</v>
      </c>
      <c r="N12" s="129" t="s">
        <v>1942</v>
      </c>
      <c r="O12" s="90" t="s">
        <v>1943</v>
      </c>
    </row>
    <row r="13" spans="1:37" ht="16">
      <c r="A13" s="176" t="s">
        <v>1944</v>
      </c>
      <c r="B13" s="302">
        <v>1945</v>
      </c>
      <c r="C13" s="176" t="s">
        <v>1945</v>
      </c>
      <c r="D13" s="176"/>
      <c r="E13" s="176"/>
      <c r="F13" s="87">
        <v>31</v>
      </c>
      <c r="G13" s="87"/>
      <c r="H13" s="88" t="s">
        <v>1911</v>
      </c>
      <c r="I13" s="194" t="s">
        <v>1946</v>
      </c>
      <c r="J13" s="88" t="s">
        <v>1947</v>
      </c>
      <c r="K13" s="88" t="s">
        <v>1948</v>
      </c>
      <c r="L13" s="331" t="s">
        <v>683</v>
      </c>
      <c r="M13" s="175" t="s">
        <v>1945</v>
      </c>
      <c r="N13" s="129" t="s">
        <v>1949</v>
      </c>
      <c r="O13" s="90" t="s">
        <v>1950</v>
      </c>
    </row>
    <row r="14" spans="1:37" ht="15.75" customHeight="1">
      <c r="A14" s="176" t="s">
        <v>1858</v>
      </c>
      <c r="B14" s="302">
        <v>2020</v>
      </c>
      <c r="C14" s="176" t="s">
        <v>1859</v>
      </c>
      <c r="D14" s="76" t="str">
        <f>IF(G14&lt;1,0, IF(G14&lt;=Banding!C$2,"C1",IF(G14&lt;=Banding!C$3,"C2",IF(G14&lt;=Banding!C$4,"C3",IF(G14&lt;=Banding!C$5,"C4",IF(G14&lt;=Banding!C$6,"C5",FALSE()))))))</f>
        <v>C1</v>
      </c>
      <c r="E14" s="77">
        <f>VLOOKUP(D14,Banding!W$2:X$17,2,FALSE())</f>
        <v>5000</v>
      </c>
      <c r="F14" s="87">
        <v>8</v>
      </c>
      <c r="G14" s="75">
        <f>F14</f>
        <v>8</v>
      </c>
      <c r="H14" s="82" t="s">
        <v>1951</v>
      </c>
      <c r="I14" s="340" t="s">
        <v>1860</v>
      </c>
      <c r="J14" s="176" t="s">
        <v>1861</v>
      </c>
      <c r="K14" s="129" t="s">
        <v>1862</v>
      </c>
      <c r="L14" s="302" t="s">
        <v>2144</v>
      </c>
      <c r="M14" s="331" t="s">
        <v>1859</v>
      </c>
      <c r="N14" s="88" t="s">
        <v>503</v>
      </c>
      <c r="O14" s="86" t="s">
        <v>685</v>
      </c>
      <c r="P14" s="80"/>
      <c r="S14" s="80"/>
      <c r="T14" s="81" t="s">
        <v>92</v>
      </c>
      <c r="U14" s="81" t="s">
        <v>210</v>
      </c>
      <c r="V14" s="80"/>
      <c r="W14" s="80"/>
      <c r="X14" s="80"/>
      <c r="AA14" s="80"/>
      <c r="AB14" s="80"/>
      <c r="AC14" s="80"/>
      <c r="AD14" s="80"/>
      <c r="AE14" s="80"/>
      <c r="AF14" s="80"/>
      <c r="AG14" s="80"/>
      <c r="AH14" s="80"/>
      <c r="AI14" s="80"/>
      <c r="AJ14" s="80"/>
      <c r="AK14" s="80"/>
    </row>
    <row r="15" spans="1:37" ht="15.75" customHeight="1">
      <c r="A15" s="176" t="s">
        <v>1863</v>
      </c>
      <c r="B15" s="302">
        <v>2014</v>
      </c>
      <c r="C15" s="176" t="s">
        <v>1864</v>
      </c>
      <c r="D15" s="76" t="str">
        <f>IF(G15&lt;1,0, IF(G15&lt;=Banding!C$2,"C1",IF(G15&lt;=Banding!C$3,"C2",IF(G15&lt;=Banding!C$4,"C3",IF(G15&lt;=Banding!C$5,"C4",IF(G15&lt;=Banding!C$6,"C5",FALSE()))))))</f>
        <v>C2</v>
      </c>
      <c r="E15" s="77">
        <f>VLOOKUP(D15,Banding!W$2:X$17,2,FALSE())</f>
        <v>7000</v>
      </c>
      <c r="F15" s="87">
        <v>15</v>
      </c>
      <c r="G15" s="75">
        <f>F15</f>
        <v>15</v>
      </c>
      <c r="H15" s="82" t="s">
        <v>1952</v>
      </c>
      <c r="I15" s="340" t="s">
        <v>1865</v>
      </c>
      <c r="J15" s="176" t="s">
        <v>1866</v>
      </c>
      <c r="K15" s="129" t="s">
        <v>1867</v>
      </c>
      <c r="L15" s="302" t="s">
        <v>621</v>
      </c>
      <c r="M15" s="331" t="s">
        <v>1864</v>
      </c>
      <c r="N15" s="88" t="s">
        <v>1868</v>
      </c>
      <c r="O15" s="86" t="s">
        <v>685</v>
      </c>
      <c r="P15" s="80"/>
      <c r="S15" s="80"/>
      <c r="T15" s="81" t="s">
        <v>1469</v>
      </c>
      <c r="U15" s="81" t="s">
        <v>491</v>
      </c>
      <c r="V15" s="80"/>
      <c r="W15" s="80"/>
      <c r="X15" s="80"/>
      <c r="AA15" s="80"/>
      <c r="AB15" s="80"/>
      <c r="AC15" s="80"/>
      <c r="AD15" s="80"/>
      <c r="AE15" s="80"/>
      <c r="AF15" s="80"/>
      <c r="AG15" s="80"/>
      <c r="AH15" s="80"/>
      <c r="AI15" s="80"/>
      <c r="AJ15" s="80"/>
      <c r="AK15" s="80"/>
    </row>
    <row r="16" spans="1:37" ht="15.75" customHeight="1">
      <c r="A16" s="176" t="s">
        <v>1869</v>
      </c>
      <c r="B16" s="302">
        <v>1993</v>
      </c>
      <c r="C16" s="176" t="s">
        <v>1870</v>
      </c>
      <c r="D16" s="76" t="str">
        <f>IF(G16&lt;1,0, IF(G16&lt;=Banding!C$2,"C1",IF(G16&lt;=Banding!C$3,"C2",IF(G16&lt;=Banding!C$4,"C3",IF(G16&lt;=Banding!C$5,"C4",IF(G16&lt;=Banding!C$6,"C5",FALSE()))))))</f>
        <v>C2</v>
      </c>
      <c r="E16" s="77">
        <f>VLOOKUP(D16,Banding!W$2:X$17,2,FALSE())</f>
        <v>7000</v>
      </c>
      <c r="F16" s="87">
        <v>20</v>
      </c>
      <c r="G16" s="75">
        <f>F16</f>
        <v>20</v>
      </c>
      <c r="H16" s="82" t="s">
        <v>1953</v>
      </c>
      <c r="I16" s="340" t="s">
        <v>1871</v>
      </c>
      <c r="J16" s="176" t="s">
        <v>1872</v>
      </c>
      <c r="K16" s="129" t="s">
        <v>1873</v>
      </c>
      <c r="L16" s="302" t="s">
        <v>621</v>
      </c>
      <c r="M16" s="331" t="s">
        <v>1870</v>
      </c>
      <c r="N16" s="88" t="s">
        <v>105</v>
      </c>
      <c r="O16" s="86" t="s">
        <v>685</v>
      </c>
      <c r="P16" s="80"/>
      <c r="S16" s="80"/>
      <c r="T16" s="81" t="s">
        <v>92</v>
      </c>
      <c r="U16" s="81" t="s">
        <v>1954</v>
      </c>
      <c r="V16" s="80"/>
      <c r="W16" s="80"/>
      <c r="X16" s="80"/>
      <c r="AA16" s="80"/>
      <c r="AB16" s="80"/>
      <c r="AC16" s="80"/>
      <c r="AD16" s="80"/>
      <c r="AE16" s="80"/>
      <c r="AF16" s="80"/>
      <c r="AG16" s="80"/>
      <c r="AH16" s="80"/>
      <c r="AI16" s="80"/>
      <c r="AJ16" s="80"/>
      <c r="AK16" s="80"/>
    </row>
    <row r="17" spans="1:37" ht="15.75" customHeight="1">
      <c r="A17" s="176" t="s">
        <v>1874</v>
      </c>
      <c r="B17" s="302">
        <v>2015</v>
      </c>
      <c r="C17" s="176" t="s">
        <v>1875</v>
      </c>
      <c r="D17" s="76" t="str">
        <f>IF(G17&lt;1,0, IF(G17&lt;=Banding!C$2,"C1",IF(G17&lt;=Banding!C$3,"C2",IF(G17&lt;=Banding!C$4,"C3",IF(G17&lt;=Banding!C$5,"C4",IF(G17&lt;=Banding!C$6,"C5",FALSE()))))))</f>
        <v>C1</v>
      </c>
      <c r="E17" s="77">
        <f>VLOOKUP(D17,Banding!W$2:X$17,2,FALSE())</f>
        <v>5000</v>
      </c>
      <c r="F17" s="87">
        <v>9</v>
      </c>
      <c r="G17" s="75">
        <f>F17</f>
        <v>9</v>
      </c>
      <c r="H17" s="82" t="s">
        <v>1955</v>
      </c>
      <c r="I17" s="340" t="s">
        <v>1876</v>
      </c>
      <c r="J17" s="176" t="s">
        <v>1877</v>
      </c>
      <c r="K17" s="129" t="s">
        <v>1878</v>
      </c>
      <c r="L17" s="302" t="s">
        <v>621</v>
      </c>
      <c r="M17" s="331" t="s">
        <v>1875</v>
      </c>
      <c r="N17" s="88" t="s">
        <v>1879</v>
      </c>
      <c r="O17" s="86" t="s">
        <v>685</v>
      </c>
      <c r="P17" s="80"/>
      <c r="S17" s="80"/>
      <c r="T17" s="81" t="s">
        <v>1956</v>
      </c>
      <c r="U17" s="81" t="s">
        <v>491</v>
      </c>
      <c r="V17" s="80"/>
      <c r="W17" s="80"/>
      <c r="X17" s="80"/>
      <c r="AA17" s="80"/>
      <c r="AB17" s="80"/>
      <c r="AC17" s="80"/>
      <c r="AD17" s="80"/>
      <c r="AE17" s="80"/>
      <c r="AF17" s="80"/>
      <c r="AG17" s="80"/>
      <c r="AH17" s="80"/>
      <c r="AI17" s="80"/>
      <c r="AJ17" s="80"/>
      <c r="AK17" s="80"/>
    </row>
    <row r="18" spans="1:37" ht="16">
      <c r="A18" s="176" t="s">
        <v>1957</v>
      </c>
      <c r="B18" s="302">
        <v>2016</v>
      </c>
      <c r="C18" s="176" t="s">
        <v>1958</v>
      </c>
      <c r="D18" s="176"/>
      <c r="E18" s="176"/>
      <c r="F18" s="87">
        <v>7</v>
      </c>
      <c r="G18" s="87"/>
      <c r="H18" s="88" t="s">
        <v>1911</v>
      </c>
      <c r="I18" s="194" t="s">
        <v>1959</v>
      </c>
      <c r="J18" s="88" t="s">
        <v>1960</v>
      </c>
      <c r="K18" s="88" t="s">
        <v>1961</v>
      </c>
      <c r="L18" s="331" t="s">
        <v>621</v>
      </c>
      <c r="M18" s="175" t="s">
        <v>1958</v>
      </c>
      <c r="N18" s="129" t="s">
        <v>1962</v>
      </c>
      <c r="O18" s="90" t="s">
        <v>1963</v>
      </c>
    </row>
    <row r="19" spans="1:37" ht="16">
      <c r="A19" s="176" t="s">
        <v>1964</v>
      </c>
      <c r="B19" s="302">
        <v>1984</v>
      </c>
      <c r="C19" s="176" t="s">
        <v>1965</v>
      </c>
      <c r="D19" s="176"/>
      <c r="E19" s="176"/>
      <c r="F19" s="87">
        <v>39</v>
      </c>
      <c r="G19" s="87"/>
      <c r="H19" s="88" t="s">
        <v>1911</v>
      </c>
      <c r="I19" s="194" t="s">
        <v>2152</v>
      </c>
      <c r="J19" s="88" t="s">
        <v>1966</v>
      </c>
      <c r="K19" s="88" t="s">
        <v>1967</v>
      </c>
      <c r="L19" s="331" t="s">
        <v>683</v>
      </c>
      <c r="M19" s="175" t="s">
        <v>1965</v>
      </c>
      <c r="N19" s="129" t="s">
        <v>503</v>
      </c>
      <c r="O19" s="90" t="s">
        <v>1968</v>
      </c>
    </row>
    <row r="20" spans="1:37" ht="18" customHeight="1">
      <c r="A20" s="160" t="s">
        <v>1969</v>
      </c>
      <c r="B20" s="305">
        <v>2009</v>
      </c>
      <c r="C20" s="160" t="s">
        <v>302</v>
      </c>
      <c r="D20" s="160"/>
      <c r="E20" s="160"/>
      <c r="F20" s="306">
        <v>20</v>
      </c>
      <c r="G20" s="313">
        <f>F20</f>
        <v>20</v>
      </c>
      <c r="H20" s="121" t="s">
        <v>1970</v>
      </c>
      <c r="I20" s="341" t="s">
        <v>1971</v>
      </c>
      <c r="J20" s="158" t="s">
        <v>1972</v>
      </c>
      <c r="K20" s="143" t="s">
        <v>1973</v>
      </c>
      <c r="L20" s="302" t="s">
        <v>1269</v>
      </c>
      <c r="M20" s="74" t="s">
        <v>1974</v>
      </c>
      <c r="N20" s="74" t="s">
        <v>1975</v>
      </c>
      <c r="O20" s="79" t="s">
        <v>308</v>
      </c>
    </row>
    <row r="21" spans="1:37" ht="16.5" customHeight="1">
      <c r="A21" s="158" t="s">
        <v>1976</v>
      </c>
      <c r="B21" s="143">
        <v>2020</v>
      </c>
      <c r="C21" s="158" t="s">
        <v>302</v>
      </c>
      <c r="D21" s="290" t="str">
        <f>IF(G21&lt;=Banding!C$2,"C1",IF(G21&lt;=Banding!C$3,"C2",IF(G21&lt;=Banding!C$4,"C3",IF(G21&lt;=Banding!C$5,"C4",IF(G21&lt;=Banding!C$6,"C5",FALSE())))))</f>
        <v>C2</v>
      </c>
      <c r="E21" s="291">
        <f>VLOOKUP(D21,Banding!W$2:X$16,2,FALSE())</f>
        <v>7000</v>
      </c>
      <c r="F21" s="299">
        <v>20</v>
      </c>
      <c r="G21" s="313">
        <f>F21</f>
        <v>20</v>
      </c>
      <c r="H21" s="119" t="s">
        <v>1977</v>
      </c>
      <c r="I21" s="342" t="s">
        <v>1978</v>
      </c>
      <c r="K21" s="143" t="s">
        <v>1979</v>
      </c>
      <c r="L21" s="302" t="s">
        <v>560</v>
      </c>
      <c r="M21" s="74" t="s">
        <v>1980</v>
      </c>
      <c r="O21" s="79" t="s">
        <v>308</v>
      </c>
      <c r="P21" s="74"/>
    </row>
    <row r="22" spans="1:37" ht="18" customHeight="1">
      <c r="A22" s="158" t="s">
        <v>1981</v>
      </c>
      <c r="B22" s="143">
        <v>1995</v>
      </c>
      <c r="C22" s="158" t="s">
        <v>302</v>
      </c>
      <c r="D22" s="290" t="str">
        <f>IF(G22&lt;=Banding!C$2,"C1",IF(G22&lt;=Banding!C$3,"C2",IF(G22&lt;=Banding!C$4,"C3",IF(G22&lt;=Banding!C$5,"C4",IF(G22&lt;=Banding!C$6,"C5",FALSE())))))</f>
        <v>C3</v>
      </c>
      <c r="E22" s="291">
        <f>VLOOKUP(D22,Banding!W$2:X$16,2,FALSE())</f>
        <v>9350</v>
      </c>
      <c r="F22" s="300">
        <v>40</v>
      </c>
      <c r="G22" s="313">
        <f>F22</f>
        <v>40</v>
      </c>
      <c r="H22" s="119" t="s">
        <v>1982</v>
      </c>
      <c r="I22" s="342" t="s">
        <v>1983</v>
      </c>
      <c r="J22" s="158" t="s">
        <v>1984</v>
      </c>
      <c r="K22" s="336" t="s">
        <v>1985</v>
      </c>
      <c r="L22" s="302" t="s">
        <v>2145</v>
      </c>
      <c r="M22" s="74" t="s">
        <v>1986</v>
      </c>
      <c r="O22" s="79" t="s">
        <v>308</v>
      </c>
      <c r="P22" s="74"/>
    </row>
    <row r="23" spans="1:37" ht="17.25" customHeight="1">
      <c r="A23" s="158" t="s">
        <v>1987</v>
      </c>
      <c r="B23" s="143" t="s">
        <v>1988</v>
      </c>
      <c r="C23" s="158" t="s">
        <v>302</v>
      </c>
      <c r="D23" s="290" t="str">
        <f>IF(G23&lt;=Banding!C$2,"C1",IF(G23&lt;=Banding!C$3,"C2",IF(G23&lt;=Banding!C$4,"C3",IF(G23&lt;=Banding!C$5,"C4",IF(G23&lt;=Banding!C$6,"C5",FALSE())))))</f>
        <v>C2</v>
      </c>
      <c r="E23" s="291">
        <f>VLOOKUP(D23,Banding!W$2:X$16,2,FALSE())</f>
        <v>7000</v>
      </c>
      <c r="F23" s="300">
        <v>16</v>
      </c>
      <c r="G23" s="313">
        <f>F23</f>
        <v>16</v>
      </c>
      <c r="H23" s="119" t="s">
        <v>1989</v>
      </c>
      <c r="I23" s="342" t="s">
        <v>1990</v>
      </c>
      <c r="K23" s="143" t="s">
        <v>1991</v>
      </c>
      <c r="L23" s="302" t="s">
        <v>560</v>
      </c>
      <c r="M23" s="74" t="s">
        <v>1992</v>
      </c>
      <c r="N23" s="74" t="s">
        <v>1993</v>
      </c>
      <c r="O23" s="79" t="s">
        <v>308</v>
      </c>
    </row>
    <row r="24" spans="1:37" ht="18.75" customHeight="1">
      <c r="A24" s="158" t="s">
        <v>1994</v>
      </c>
      <c r="B24" s="143" t="s">
        <v>1995</v>
      </c>
      <c r="C24" s="158" t="s">
        <v>302</v>
      </c>
      <c r="D24" s="290" t="str">
        <f>IF(G24&lt;=Banding!C$2,"C1",IF(G24&lt;=Banding!C$3,"C2",IF(G24&lt;=Banding!C$4,"C3",IF(G24&lt;=Banding!C$5,"C4",IF(G24&lt;=Banding!C$6,"C5",FALSE())))))</f>
        <v>C3</v>
      </c>
      <c r="E24" s="291">
        <f>VLOOKUP(D24,Banding!W$2:X$16,2,FALSE())</f>
        <v>9350</v>
      </c>
      <c r="F24" s="300">
        <v>36</v>
      </c>
      <c r="G24" s="313">
        <f>F24</f>
        <v>36</v>
      </c>
      <c r="H24" s="119" t="s">
        <v>1996</v>
      </c>
      <c r="I24" s="342" t="s">
        <v>1997</v>
      </c>
      <c r="K24" s="143" t="s">
        <v>1998</v>
      </c>
      <c r="L24" s="302" t="s">
        <v>560</v>
      </c>
      <c r="M24" s="74" t="s">
        <v>1999</v>
      </c>
      <c r="N24" s="74" t="s">
        <v>2000</v>
      </c>
      <c r="O24" s="79" t="s">
        <v>308</v>
      </c>
    </row>
    <row r="25" spans="1:37" ht="17.25" customHeight="1">
      <c r="A25" s="158" t="s">
        <v>2001</v>
      </c>
      <c r="B25" s="143">
        <v>2014</v>
      </c>
      <c r="C25" s="158" t="s">
        <v>302</v>
      </c>
      <c r="D25" s="290" t="str">
        <f>IF(G25&lt;=Banding!C$2,"C1",IF(G25&lt;=Banding!C$3,"C2",IF(G25&lt;=Banding!C$4,"C3",IF(G25&lt;=Banding!C$5,"C4",IF(G25&lt;=Banding!C$6,"C5",FALSE())))))</f>
        <v>C2</v>
      </c>
      <c r="E25" s="291">
        <f>VLOOKUP(D25,Banding!W$2:X$16,2,FALSE())</f>
        <v>7000</v>
      </c>
      <c r="F25" s="300"/>
      <c r="G25" s="314">
        <v>17.5</v>
      </c>
      <c r="H25" s="119" t="s">
        <v>2002</v>
      </c>
      <c r="I25" s="342" t="s">
        <v>2003</v>
      </c>
      <c r="J25" s="158" t="s">
        <v>2004</v>
      </c>
      <c r="K25" s="143" t="s">
        <v>2005</v>
      </c>
      <c r="L25" s="302" t="s">
        <v>560</v>
      </c>
      <c r="M25" s="74" t="s">
        <v>2006</v>
      </c>
      <c r="O25" s="79" t="s">
        <v>308</v>
      </c>
      <c r="P25" s="74"/>
    </row>
    <row r="26" spans="1:37" ht="16">
      <c r="A26" s="158" t="s">
        <v>2007</v>
      </c>
      <c r="B26" s="143">
        <v>2018</v>
      </c>
      <c r="C26" s="158" t="s">
        <v>302</v>
      </c>
      <c r="D26" s="290" t="str">
        <f>IF(G26&lt;=Banding!C$2,"C1",IF(G26&lt;=Banding!C$3,"C2",IF(G26&lt;=Banding!C$4,"C3",IF(G26&lt;=Banding!C$5,"C4",IF(G26&lt;=Banding!C$6,"C5",FALSE())))))</f>
        <v>C2</v>
      </c>
      <c r="E26" s="291">
        <f>VLOOKUP(D26,Banding!W$2:X$16,2,FALSE())</f>
        <v>7000</v>
      </c>
      <c r="F26" s="299">
        <v>25</v>
      </c>
      <c r="G26" s="314">
        <f>F26</f>
        <v>25</v>
      </c>
      <c r="H26" s="119" t="s">
        <v>2008</v>
      </c>
      <c r="I26" s="329"/>
      <c r="K26" s="143" t="s">
        <v>2009</v>
      </c>
      <c r="L26" s="333" t="s">
        <v>560</v>
      </c>
      <c r="M26" s="74" t="s">
        <v>2010</v>
      </c>
      <c r="N26" s="74" t="s">
        <v>2011</v>
      </c>
      <c r="O26" s="79" t="s">
        <v>308</v>
      </c>
    </row>
    <row r="27" spans="1:37" ht="16">
      <c r="A27" s="176" t="s">
        <v>2012</v>
      </c>
      <c r="B27" s="303" t="s">
        <v>2013</v>
      </c>
      <c r="C27" s="176" t="s">
        <v>2014</v>
      </c>
      <c r="D27" s="290" t="str">
        <f>IF(G27&lt;=Banding!C$2,"C1",IF(G27&lt;=Banding!C$3,"C2",IF(G27&lt;=Banding!C$4,"C3",IF(G27&lt;=Banding!C$5,"C4",IF(G27&lt;=Banding!C$6,"C5",FALSE())))))</f>
        <v>C5</v>
      </c>
      <c r="E27" s="291">
        <f>VLOOKUP(D27,Banding!W$2:X$16,2,)</f>
        <v>24500</v>
      </c>
      <c r="G27" s="315">
        <v>144</v>
      </c>
      <c r="H27" s="298" t="s">
        <v>85</v>
      </c>
      <c r="I27" s="94" t="s">
        <v>2015</v>
      </c>
      <c r="J27" s="176" t="s">
        <v>2016</v>
      </c>
      <c r="N27" s="130"/>
      <c r="O27" s="112"/>
      <c r="P27" s="112"/>
    </row>
    <row r="28" spans="1:37" ht="16">
      <c r="A28" s="176" t="s">
        <v>2017</v>
      </c>
      <c r="B28" s="303">
        <v>2018</v>
      </c>
      <c r="C28" s="176" t="s">
        <v>2018</v>
      </c>
      <c r="D28" s="290" t="str">
        <f>IF(G28&lt;=Banding!C$2,"C1",IF(G28&lt;=Banding!C$3,"C2",IF(G28&lt;=Banding!C$4,"C3",IF(G28&lt;=Banding!C$5,"C4",IF(G28&lt;=Banding!C$6,"C5",FALSE())))))</f>
        <v>C2</v>
      </c>
      <c r="E28" s="291">
        <f>VLOOKUP(D28,Banding!W$2:X$16,2,)</f>
        <v>7000</v>
      </c>
      <c r="G28" s="315">
        <v>22.5</v>
      </c>
      <c r="H28" s="298" t="s">
        <v>85</v>
      </c>
      <c r="I28" s="94" t="s">
        <v>2020</v>
      </c>
      <c r="J28" s="176" t="s">
        <v>2021</v>
      </c>
      <c r="N28" s="130"/>
      <c r="O28" s="112"/>
      <c r="P28" s="112"/>
      <c r="Q28" s="112"/>
    </row>
    <row r="29" spans="1:37" ht="16">
      <c r="A29" s="176" t="s">
        <v>2022</v>
      </c>
      <c r="B29" s="303">
        <v>2013</v>
      </c>
      <c r="C29" s="176" t="s">
        <v>2014</v>
      </c>
      <c r="D29" s="290" t="str">
        <f>IF(G29&lt;=Banding!C$2,"C1",IF(G29&lt;=Banding!C$3,"C2",IF(G29&lt;=Banding!C$4,"C3",IF(G29&lt;=Banding!C$5,"C4",IF(G29&lt;=Banding!C$6,"C5",FALSE())))))</f>
        <v>C5</v>
      </c>
      <c r="E29" s="291">
        <f>VLOOKUP(D29,Banding!W$2:X$16,2,)</f>
        <v>24500</v>
      </c>
      <c r="G29" s="315">
        <v>144</v>
      </c>
      <c r="H29" s="298" t="s">
        <v>85</v>
      </c>
      <c r="I29" s="94" t="s">
        <v>2023</v>
      </c>
      <c r="J29" s="176" t="s">
        <v>2024</v>
      </c>
      <c r="N29" s="130"/>
      <c r="O29" s="112"/>
      <c r="P29" s="112"/>
      <c r="Q29" s="112"/>
    </row>
    <row r="30" spans="1:37" ht="16">
      <c r="A30" s="176" t="s">
        <v>2025</v>
      </c>
      <c r="B30" s="303">
        <v>1920</v>
      </c>
      <c r="C30" s="176" t="s">
        <v>2018</v>
      </c>
      <c r="D30" s="290" t="e">
        <f>IF(G30&lt;=Banding!C$2,"C1",IF(G30&lt;=Banding!C$3,"C2",IF(G30&lt;=Banding!C$4,"C3",IF(G30&lt;=Banding!C$5,"C4",IF(G30&lt;=Banding!C$6,"C5",FALSE())))))</f>
        <v>#REF!</v>
      </c>
      <c r="E30" s="291" t="e">
        <f>VLOOKUP(D30,Banding!W$2:X$16,2,)</f>
        <v>#REF!</v>
      </c>
      <c r="G30" s="315" t="e">
        <f>#REF!</f>
        <v>#REF!</v>
      </c>
      <c r="H30" s="298" t="s">
        <v>85</v>
      </c>
      <c r="I30" s="94" t="s">
        <v>2026</v>
      </c>
      <c r="J30" s="176" t="s">
        <v>2027</v>
      </c>
      <c r="N30" s="130"/>
      <c r="O30" s="112"/>
      <c r="P30" s="112"/>
      <c r="Q30" s="112"/>
    </row>
    <row r="31" spans="1:37" ht="16">
      <c r="A31" s="288" t="s">
        <v>2028</v>
      </c>
      <c r="B31" s="303">
        <v>1939</v>
      </c>
      <c r="C31" s="176" t="s">
        <v>2018</v>
      </c>
      <c r="D31" s="290" t="e">
        <f>IF(G31&lt;=Banding!C$2,"C1",IF(G31&lt;=Banding!C$3,"C2",IF(G31&lt;=Banding!C$4,"C3",IF(G31&lt;=Banding!C$5,"C4",IF(G31&lt;=Banding!C$6,"C5",FALSE())))))</f>
        <v>#REF!</v>
      </c>
      <c r="E31" s="291" t="e">
        <f>VLOOKUP(D31,Banding!W$2:X$16,2,)</f>
        <v>#REF!</v>
      </c>
      <c r="G31" s="315" t="e">
        <f>#REF!</f>
        <v>#REF!</v>
      </c>
      <c r="H31" s="298" t="s">
        <v>85</v>
      </c>
      <c r="I31" s="94" t="s">
        <v>2029</v>
      </c>
      <c r="J31" s="176" t="s">
        <v>2030</v>
      </c>
      <c r="N31" s="130"/>
      <c r="O31" s="112"/>
      <c r="P31" s="112"/>
      <c r="Q31" s="112"/>
    </row>
    <row r="32" spans="1:37" ht="15.75" customHeight="1">
      <c r="A32" s="288" t="s">
        <v>2031</v>
      </c>
      <c r="B32" s="303">
        <v>1963</v>
      </c>
      <c r="C32" s="176" t="s">
        <v>2018</v>
      </c>
      <c r="D32" s="290" t="str">
        <f>IF(G32&lt;=Banding!C$2,"C1",IF(G32&lt;=Banding!C$3,"C2",IF(G32&lt;=Banding!C$4,"C3",IF(G32&lt;=Banding!C$5,"C4",IF(G32&lt;=Banding!C$6,"C5",FALSE())))))</f>
        <v>C5</v>
      </c>
      <c r="E32" s="291">
        <f>VLOOKUP(D32,Banding!W$2:X$16,2,)</f>
        <v>24500</v>
      </c>
      <c r="G32" s="315">
        <v>144</v>
      </c>
      <c r="H32" s="298" t="s">
        <v>85</v>
      </c>
      <c r="I32" s="94" t="s">
        <v>2032</v>
      </c>
      <c r="J32" s="176" t="s">
        <v>2033</v>
      </c>
      <c r="N32" s="130"/>
      <c r="O32" s="112"/>
      <c r="P32" s="112"/>
      <c r="Q32" s="112"/>
    </row>
    <row r="33" spans="1:25" ht="15.75" customHeight="1">
      <c r="A33" s="288" t="s">
        <v>2034</v>
      </c>
      <c r="B33" s="303">
        <v>1930</v>
      </c>
      <c r="C33" s="176" t="s">
        <v>2018</v>
      </c>
      <c r="D33" s="290" t="str">
        <f>IF(G33&lt;=Banding!C$2,"C1",IF(G33&lt;=Banding!C$3,"C2",IF(G33&lt;=Banding!C$4,"C3",IF(G33&lt;=Banding!C$5,"C4",IF(G33&lt;=Banding!C$6,"C5",FALSE())))))</f>
        <v>C5</v>
      </c>
      <c r="E33" s="291">
        <f>VLOOKUP(D33,Banding!W$2:X$16,2,)</f>
        <v>24500</v>
      </c>
      <c r="G33" s="315">
        <v>144</v>
      </c>
      <c r="H33" s="298" t="s">
        <v>85</v>
      </c>
      <c r="I33" s="94" t="s">
        <v>2035</v>
      </c>
      <c r="J33" s="176" t="s">
        <v>2036</v>
      </c>
      <c r="N33" s="130"/>
      <c r="O33" s="112"/>
      <c r="P33" s="112"/>
      <c r="Q33" s="112"/>
    </row>
    <row r="34" spans="1:25" ht="15.75" customHeight="1">
      <c r="A34" s="176" t="s">
        <v>2037</v>
      </c>
      <c r="B34" s="303" t="s">
        <v>2038</v>
      </c>
      <c r="C34" s="176" t="s">
        <v>2018</v>
      </c>
      <c r="D34" s="290" t="str">
        <f>IF(G34&lt;=Banding!C$2,"C1",IF(G34&lt;=Banding!C$3,"C2",IF(G34&lt;=Banding!C$4,"C3",IF(G34&lt;=Banding!C$5,"C4",IF(G34&lt;=Banding!C$6,"C5",FALSE())))))</f>
        <v>C5</v>
      </c>
      <c r="E34" s="291">
        <f>VLOOKUP(D34,Banding!W$2:X$16,2,)</f>
        <v>24500</v>
      </c>
      <c r="G34" s="315">
        <v>144</v>
      </c>
      <c r="H34" s="298" t="s">
        <v>85</v>
      </c>
      <c r="I34" s="94" t="s">
        <v>2039</v>
      </c>
      <c r="J34" s="231" t="s">
        <v>2040</v>
      </c>
      <c r="N34" s="130"/>
      <c r="O34" s="112"/>
      <c r="P34" s="112"/>
      <c r="Q34" s="112"/>
    </row>
    <row r="35" spans="1:25" ht="15.75" customHeight="1">
      <c r="A35" s="176" t="s">
        <v>2041</v>
      </c>
      <c r="B35" s="302" t="s">
        <v>2042</v>
      </c>
      <c r="C35" s="176" t="s">
        <v>1886</v>
      </c>
      <c r="D35" s="176"/>
      <c r="E35" s="176"/>
      <c r="F35" s="292"/>
      <c r="G35" s="292"/>
      <c r="H35" s="329"/>
      <c r="I35" s="329"/>
      <c r="M35" s="176"/>
    </row>
    <row r="36" spans="1:25" ht="15.75" customHeight="1">
      <c r="A36" s="158" t="s">
        <v>2043</v>
      </c>
      <c r="B36" s="148">
        <v>1981</v>
      </c>
      <c r="C36" s="158" t="s">
        <v>1043</v>
      </c>
      <c r="D36" s="158"/>
      <c r="E36" s="158"/>
      <c r="F36" s="293"/>
      <c r="G36" s="293"/>
      <c r="H36" s="15"/>
      <c r="I36" s="15"/>
      <c r="J36" s="15"/>
      <c r="M36" s="176"/>
      <c r="O36" s="15"/>
    </row>
    <row r="37" spans="1:25" ht="15.75" customHeight="1">
      <c r="A37" s="176" t="s">
        <v>2044</v>
      </c>
      <c r="B37" s="303">
        <v>1996</v>
      </c>
      <c r="C37" s="176" t="s">
        <v>2045</v>
      </c>
      <c r="D37" s="290"/>
      <c r="E37" s="291"/>
      <c r="H37" s="298" t="s">
        <v>85</v>
      </c>
      <c r="I37" s="94" t="s">
        <v>2046</v>
      </c>
      <c r="J37" s="176" t="s">
        <v>2047</v>
      </c>
      <c r="M37" s="15" t="s">
        <v>2048</v>
      </c>
      <c r="N37" s="15"/>
      <c r="O37" s="15"/>
    </row>
    <row r="38" spans="1:25" ht="15.75" customHeight="1">
      <c r="A38" s="176" t="s">
        <v>1007</v>
      </c>
      <c r="B38" s="175">
        <v>2024</v>
      </c>
      <c r="C38" s="176" t="s">
        <v>1005</v>
      </c>
      <c r="D38" s="290" t="str">
        <f>IF(G38&lt;=Banding!C$2,"C1",IF(G38&lt;=Banding!C$3,"C2",IF(G38&lt;=Banding!C$4,"C3",IF(G38&lt;=Banding!C$5,"C4",IF(G38&lt;=Banding!C$6,"C5",FALSE())))))</f>
        <v>C1</v>
      </c>
      <c r="E38" s="291">
        <f>VLOOKUP(D38,Banding!W$2:X$16,2,FALSE())</f>
        <v>5000</v>
      </c>
      <c r="F38" s="173">
        <v>8</v>
      </c>
      <c r="G38" s="326">
        <f>F38</f>
        <v>8</v>
      </c>
      <c r="H38" s="330" t="s">
        <v>250</v>
      </c>
      <c r="I38" s="294"/>
      <c r="M38" s="160"/>
      <c r="N38" s="294"/>
      <c r="O38" s="294"/>
      <c r="P38" s="294"/>
      <c r="Q38" s="294"/>
      <c r="R38" s="294"/>
      <c r="S38" s="134" t="s">
        <v>1880</v>
      </c>
      <c r="T38" s="154"/>
      <c r="U38" s="154"/>
      <c r="V38" s="154"/>
      <c r="W38" s="154"/>
      <c r="X38" s="154"/>
      <c r="Y38" s="154"/>
    </row>
    <row r="39" spans="1:25" ht="15.75" customHeight="1">
      <c r="A39" s="176" t="s">
        <v>1885</v>
      </c>
      <c r="B39" s="175"/>
      <c r="C39" s="176"/>
      <c r="D39" s="307"/>
      <c r="E39" s="307"/>
      <c r="F39" s="173"/>
      <c r="H39" s="15"/>
      <c r="I39" s="329"/>
      <c r="J39" s="15"/>
      <c r="M39" s="176"/>
      <c r="O39" s="15"/>
    </row>
    <row r="40" spans="1:25" ht="15.75" customHeight="1">
      <c r="A40" s="176" t="s">
        <v>1888</v>
      </c>
      <c r="B40" s="175">
        <v>2024</v>
      </c>
      <c r="C40" s="176" t="s">
        <v>1886</v>
      </c>
      <c r="D40" s="76" t="str">
        <f>IF(G40&lt;1,0, IF(G40&lt;=Banding!C$2,"C1",IF(G40&lt;=Banding!C$3,"C2",IF(G40&lt;=Banding!C$4,"C3",IF(G40&lt;=Banding!C$5,"C4",IF(G40&lt;=Banding!C$6,"C5",FALSE()))))))</f>
        <v>C3</v>
      </c>
      <c r="E40" s="77">
        <f>VLOOKUP(D40,Banding!W$2:X$17,2,)</f>
        <v>9350</v>
      </c>
      <c r="F40" s="173">
        <v>35</v>
      </c>
      <c r="G40" s="106">
        <f>F40</f>
        <v>35</v>
      </c>
      <c r="H40" s="107" t="s">
        <v>250</v>
      </c>
      <c r="I40" s="340" t="s">
        <v>1887</v>
      </c>
      <c r="M40" s="231" t="s">
        <v>1278</v>
      </c>
      <c r="N40" s="15"/>
      <c r="O40" s="15"/>
    </row>
    <row r="41" spans="1:25" ht="15.75" customHeight="1">
      <c r="A41" s="263" t="s">
        <v>2052</v>
      </c>
      <c r="B41" s="175">
        <v>2025</v>
      </c>
      <c r="C41" s="176"/>
      <c r="D41" s="76" t="str">
        <f>IF(G41&lt;1,0, IF(G41&lt;=Banding!C$2,"C1",IF(G41&lt;=Banding!C$3,"C2",IF(G41&lt;=Banding!C$4,"C3",IF(G41&lt;=Banding!C$5,"C4",IF(G41&lt;=Banding!C$6,"C5",FALSE()))))))</f>
        <v>C1</v>
      </c>
      <c r="E41" s="77">
        <f>VLOOKUP(D41,Banding!W$2:X$17,2,)</f>
        <v>5000</v>
      </c>
      <c r="F41" s="173">
        <v>10</v>
      </c>
      <c r="G41" s="106">
        <f>F41</f>
        <v>10</v>
      </c>
      <c r="H41" s="123" t="s">
        <v>250</v>
      </c>
      <c r="I41" s="94" t="s">
        <v>1889</v>
      </c>
      <c r="M41" s="176"/>
      <c r="N41" s="111"/>
    </row>
    <row r="42" spans="1:25" ht="15.75" customHeight="1">
      <c r="A42" s="263" t="s">
        <v>2057</v>
      </c>
      <c r="B42" s="304" t="s">
        <v>2053</v>
      </c>
      <c r="C42" s="263" t="s">
        <v>2054</v>
      </c>
      <c r="D42" s="76" t="str">
        <f>IF(G42&lt;1,0, IF(G42&lt;=Banding!C$2,"C1",IF(G42&lt;=Banding!C$3,"C2",IF(G42&lt;=Banding!C$4,"C3",IF(G42&lt;=Banding!C$5,"C4",IF(G42&lt;=Banding!C$6,"C5",FALSE()))))))</f>
        <v>C2</v>
      </c>
      <c r="E42" s="77">
        <f>VLOOKUP(D42,Banding!W$2:X$17,2,)</f>
        <v>7000</v>
      </c>
      <c r="F42" s="173">
        <v>17</v>
      </c>
      <c r="G42" s="106">
        <f>F42</f>
        <v>17</v>
      </c>
      <c r="H42" s="89" t="s">
        <v>85</v>
      </c>
      <c r="I42" s="343" t="s">
        <v>2055</v>
      </c>
      <c r="J42" s="263" t="s">
        <v>2056</v>
      </c>
      <c r="L42" s="40" t="s">
        <v>560</v>
      </c>
      <c r="M42" s="108" t="s">
        <v>2054</v>
      </c>
      <c r="N42" s="110" t="s">
        <v>1292</v>
      </c>
      <c r="O42" s="109" t="s">
        <v>2055</v>
      </c>
      <c r="R42" s="17">
        <v>2.1</v>
      </c>
      <c r="S42" s="17">
        <v>1.1000000000000001</v>
      </c>
    </row>
    <row r="43" spans="1:25" ht="15.75" customHeight="1">
      <c r="A43" s="263" t="s">
        <v>2064</v>
      </c>
      <c r="B43" s="304" t="s">
        <v>2058</v>
      </c>
      <c r="C43" s="263" t="s">
        <v>2059</v>
      </c>
      <c r="D43" s="76" t="str">
        <f>IF(G43&lt;1,0, IF(G43&lt;=Banding!C$2,"C1",IF(G43&lt;=Banding!C$3,"C2",IF(G43&lt;=Banding!C$4,"C3",IF(G43&lt;=Banding!C$5,"C4",IF(G43&lt;=Banding!C$6,"C5",FALSE()))))))</f>
        <v>C4</v>
      </c>
      <c r="E43" s="77">
        <f>VLOOKUP(D43,Banding!W$2:X$17,2,)</f>
        <v>12500</v>
      </c>
      <c r="F43" s="173">
        <v>80</v>
      </c>
      <c r="G43" s="106">
        <f>F43</f>
        <v>80</v>
      </c>
      <c r="H43" s="89" t="s">
        <v>85</v>
      </c>
      <c r="I43" s="110" t="s">
        <v>2060</v>
      </c>
      <c r="J43" s="295" t="s">
        <v>2061</v>
      </c>
      <c r="L43" s="110" t="s">
        <v>560</v>
      </c>
      <c r="M43" s="110" t="s">
        <v>2059</v>
      </c>
      <c r="N43" s="110" t="s">
        <v>1292</v>
      </c>
      <c r="O43" s="110" t="s">
        <v>2060</v>
      </c>
      <c r="T43" s="17" t="s">
        <v>2063</v>
      </c>
    </row>
    <row r="44" spans="1:25" ht="15.75" customHeight="1">
      <c r="A44" s="263" t="s">
        <v>2069</v>
      </c>
      <c r="B44" s="304" t="s">
        <v>2065</v>
      </c>
      <c r="C44" s="263" t="s">
        <v>2066</v>
      </c>
      <c r="D44" s="76" t="str">
        <f>IF(G44&lt;1,0, IF(G44&lt;=Banding!C$2,"C1",IF(G44&lt;=Banding!C$3,"C2",IF(G44&lt;=Banding!C$4,"C3",IF(G44&lt;=Banding!C$5,"C4",IF(G44&lt;=Banding!C$6,"C5",FALSE()))))))</f>
        <v>C1</v>
      </c>
      <c r="E44" s="77">
        <f>VLOOKUP(D44,Banding!W$2:X$17,2,)</f>
        <v>5000</v>
      </c>
      <c r="F44" s="173">
        <v>7</v>
      </c>
      <c r="G44" s="106">
        <f>F44</f>
        <v>7</v>
      </c>
      <c r="H44" s="89" t="s">
        <v>85</v>
      </c>
      <c r="I44" s="343" t="s">
        <v>2067</v>
      </c>
      <c r="J44" s="263" t="s">
        <v>2068</v>
      </c>
      <c r="L44" s="110" t="s">
        <v>2062</v>
      </c>
      <c r="M44" s="110" t="s">
        <v>2066</v>
      </c>
      <c r="N44" s="110" t="s">
        <v>1292</v>
      </c>
      <c r="O44" s="110" t="s">
        <v>2067</v>
      </c>
    </row>
    <row r="45" spans="1:25" ht="15.75" customHeight="1">
      <c r="A45" s="263" t="s">
        <v>2074</v>
      </c>
      <c r="B45" s="304" t="s">
        <v>2070</v>
      </c>
      <c r="C45" s="263" t="s">
        <v>2071</v>
      </c>
      <c r="D45" s="76" t="str">
        <f>IF(G45&lt;1,0, IF(G45&lt;=Banding!C$2,"C1",IF(G45&lt;=Banding!C$3,"C2",IF(G45&lt;=Banding!C$4,"C3",IF(G45&lt;=Banding!C$5,"C4",IF(G45&lt;=Banding!C$6,"C5",FALSE()))))))</f>
        <v>C3</v>
      </c>
      <c r="E45" s="77">
        <f>VLOOKUP(D45,Banding!W$2:X$17,2,)</f>
        <v>9350</v>
      </c>
      <c r="F45" s="173">
        <v>30</v>
      </c>
      <c r="G45" s="106">
        <f>F45</f>
        <v>30</v>
      </c>
      <c r="H45" s="89" t="s">
        <v>85</v>
      </c>
      <c r="I45" s="343" t="s">
        <v>2072</v>
      </c>
      <c r="J45" s="263" t="s">
        <v>2073</v>
      </c>
      <c r="L45" s="110" t="s">
        <v>2062</v>
      </c>
      <c r="M45" s="108" t="s">
        <v>2071</v>
      </c>
      <c r="N45" s="110" t="s">
        <v>1292</v>
      </c>
      <c r="O45" s="110" t="s">
        <v>2072</v>
      </c>
    </row>
    <row r="46" spans="1:25" ht="15.75" customHeight="1">
      <c r="A46" s="263" t="s">
        <v>2077</v>
      </c>
      <c r="B46" s="304" t="s">
        <v>1286</v>
      </c>
      <c r="C46" s="263" t="s">
        <v>1291</v>
      </c>
      <c r="D46" s="76" t="str">
        <f>IF(G46&lt;1,0, IF(G46&lt;=Banding!C$2,"C1",IF(G46&lt;=Banding!C$3,"C2",IF(G46&lt;=Banding!C$4,"C3",IF(G46&lt;=Banding!C$5,"C4",IF(G46&lt;=Banding!C$6,"C5",FALSE()))))))</f>
        <v>C1</v>
      </c>
      <c r="E46" s="77">
        <f>VLOOKUP(D46,Banding!W$2:X$17,2,)</f>
        <v>5000</v>
      </c>
      <c r="F46" s="173">
        <v>3</v>
      </c>
      <c r="G46" s="106">
        <f>F46</f>
        <v>3</v>
      </c>
      <c r="H46" s="89" t="s">
        <v>85</v>
      </c>
      <c r="I46" s="110" t="s">
        <v>2075</v>
      </c>
      <c r="J46" s="263" t="s">
        <v>2076</v>
      </c>
      <c r="L46" s="110" t="s">
        <v>560</v>
      </c>
      <c r="M46" s="108" t="s">
        <v>1291</v>
      </c>
      <c r="N46" s="110" t="s">
        <v>1292</v>
      </c>
      <c r="O46" s="110" t="s">
        <v>2075</v>
      </c>
    </row>
    <row r="47" spans="1:25" ht="15.75" customHeight="1">
      <c r="A47" s="263" t="s">
        <v>1416</v>
      </c>
      <c r="B47" s="304" t="s">
        <v>1286</v>
      </c>
      <c r="C47" s="263" t="s">
        <v>1291</v>
      </c>
      <c r="D47" s="76" t="str">
        <f>IF(G47&lt;1,0, IF(G47&lt;=Banding!C$2,"C1",IF(G47&lt;=Banding!C$3,"C2",IF(G47&lt;=Banding!C$4,"C3",IF(G47&lt;=Banding!C$5,"C4",IF(G47&lt;=Banding!C$6,"C5",FALSE()))))))</f>
        <v>C1</v>
      </c>
      <c r="E47" s="77">
        <f>VLOOKUP(D47,Banding!W$2:X$17,2,)</f>
        <v>5000</v>
      </c>
      <c r="F47" s="173">
        <v>5</v>
      </c>
      <c r="G47" s="106">
        <f>F47</f>
        <v>5</v>
      </c>
      <c r="H47" s="89" t="s">
        <v>85</v>
      </c>
      <c r="I47" s="110" t="s">
        <v>2078</v>
      </c>
      <c r="J47" s="263" t="s">
        <v>2079</v>
      </c>
      <c r="L47" s="110" t="s">
        <v>2062</v>
      </c>
      <c r="M47" s="108" t="s">
        <v>1291</v>
      </c>
      <c r="N47" s="110" t="s">
        <v>1292</v>
      </c>
      <c r="O47" s="110" t="s">
        <v>2078</v>
      </c>
    </row>
    <row r="48" spans="1:25" ht="15.75" customHeight="1">
      <c r="A48" s="263" t="s">
        <v>2083</v>
      </c>
      <c r="B48" s="304" t="s">
        <v>2080</v>
      </c>
      <c r="C48" s="263" t="s">
        <v>2081</v>
      </c>
      <c r="D48" s="76" t="str">
        <f>IF(G48&lt;1,0, IF(G48&lt;=Banding!C$2,"C1",IF(G48&lt;=Banding!C$3,"C2",IF(G48&lt;=Banding!C$4,"C3",IF(G48&lt;=Banding!C$5,"C4",IF(G48&lt;=Banding!C$6,"C5",FALSE()))))))</f>
        <v>C2</v>
      </c>
      <c r="E48" s="77">
        <f>VLOOKUP(D48,Banding!W$2:X$17,2,)</f>
        <v>7000</v>
      </c>
      <c r="F48" s="173">
        <v>17</v>
      </c>
      <c r="G48" s="106">
        <f>F48</f>
        <v>17</v>
      </c>
      <c r="H48" s="89" t="s">
        <v>85</v>
      </c>
      <c r="I48" s="343" t="s">
        <v>2082</v>
      </c>
      <c r="J48" s="263" t="s">
        <v>1418</v>
      </c>
      <c r="L48" s="110" t="s">
        <v>2062</v>
      </c>
      <c r="M48" s="110" t="s">
        <v>2081</v>
      </c>
      <c r="N48" s="110" t="s">
        <v>1297</v>
      </c>
      <c r="O48" s="110" t="s">
        <v>2082</v>
      </c>
      <c r="R48" s="17">
        <v>0.9</v>
      </c>
      <c r="S48" s="17">
        <v>0.5</v>
      </c>
    </row>
    <row r="49" spans="1:37" ht="15.75" customHeight="1">
      <c r="A49" s="263" t="s">
        <v>2086</v>
      </c>
      <c r="B49" s="304" t="s">
        <v>2080</v>
      </c>
      <c r="C49" s="263" t="s">
        <v>1291</v>
      </c>
      <c r="D49" s="76" t="str">
        <f>IF(G49&lt;1,0, IF(G49&lt;=Banding!C$2,"C1",IF(G49&lt;=Banding!C$3,"C2",IF(G49&lt;=Banding!C$4,"C3",IF(G49&lt;=Banding!C$5,"C4",IF(G49&lt;=Banding!C$6,"C5",FALSE()))))))</f>
        <v>C2</v>
      </c>
      <c r="E49" s="77">
        <f>VLOOKUP(D49,Banding!W$2:X$17,2,)</f>
        <v>7000</v>
      </c>
      <c r="F49" s="173">
        <v>13</v>
      </c>
      <c r="G49" s="106">
        <f>F49</f>
        <v>13</v>
      </c>
      <c r="H49" s="89" t="s">
        <v>85</v>
      </c>
      <c r="I49" s="110" t="s">
        <v>2084</v>
      </c>
      <c r="J49" s="263" t="s">
        <v>2085</v>
      </c>
      <c r="L49" s="110" t="s">
        <v>560</v>
      </c>
      <c r="M49" s="108" t="s">
        <v>1291</v>
      </c>
      <c r="N49" s="110" t="s">
        <v>1297</v>
      </c>
      <c r="O49" s="110" t="s">
        <v>2084</v>
      </c>
      <c r="R49" s="17">
        <v>2.2999999999999998</v>
      </c>
    </row>
    <row r="50" spans="1:37" ht="15.75" customHeight="1">
      <c r="A50" s="176" t="s">
        <v>2089</v>
      </c>
      <c r="B50" s="304" t="s">
        <v>2070</v>
      </c>
      <c r="C50" s="263" t="s">
        <v>1291</v>
      </c>
      <c r="D50" s="76" t="str">
        <f>IF(G50&lt;1,0, IF(G50&lt;=Banding!C$2,"C1",IF(G50&lt;=Banding!C$3,"C2",IF(G50&lt;=Banding!C$4,"C3",IF(G50&lt;=Banding!C$5,"C4",IF(G50&lt;=Banding!C$6,"C5",FALSE()))))))</f>
        <v>C2</v>
      </c>
      <c r="E50" s="77">
        <f>VLOOKUP(D50,Banding!W$2:X$17,2,)</f>
        <v>7000</v>
      </c>
      <c r="F50" s="173">
        <v>13</v>
      </c>
      <c r="G50" s="324">
        <f>F50</f>
        <v>13</v>
      </c>
      <c r="H50" s="89" t="s">
        <v>85</v>
      </c>
      <c r="I50" s="110" t="s">
        <v>2087</v>
      </c>
      <c r="J50" s="263" t="s">
        <v>2088</v>
      </c>
      <c r="L50" s="110" t="s">
        <v>560</v>
      </c>
      <c r="M50" s="108" t="s">
        <v>1291</v>
      </c>
      <c r="N50" s="110" t="s">
        <v>1292</v>
      </c>
      <c r="O50" s="110" t="s">
        <v>2087</v>
      </c>
    </row>
    <row r="51" spans="1:37" ht="15.75" customHeight="1">
      <c r="A51" s="263" t="s">
        <v>1885</v>
      </c>
      <c r="B51" s="175">
        <v>2015</v>
      </c>
      <c r="C51" s="176" t="s">
        <v>2018</v>
      </c>
      <c r="D51" s="76" t="str">
        <f>IF(G51&lt;1,0, IF(G51&lt;=Banding!C$2,"C1",IF(G51&lt;=Banding!C$3,"C2",IF(G51&lt;=Banding!C$4,"C3",IF(G51&lt;=Banding!C$5,"C4",IF(G51&lt;=Banding!C$6,"C5",FALSE()))))))</f>
        <v>C2</v>
      </c>
      <c r="E51" s="77">
        <f>VLOOKUP(D51,Banding!W$2:X$17,2,)</f>
        <v>7000</v>
      </c>
      <c r="F51" s="173" t="s">
        <v>2019</v>
      </c>
      <c r="G51" s="312">
        <f>22.5</f>
        <v>22.5</v>
      </c>
      <c r="H51" s="298" t="s">
        <v>85</v>
      </c>
      <c r="I51" s="94" t="s">
        <v>2090</v>
      </c>
      <c r="J51" s="176" t="s">
        <v>2091</v>
      </c>
      <c r="L51" s="110" t="s">
        <v>560</v>
      </c>
      <c r="N51" s="111"/>
      <c r="O51" s="112"/>
      <c r="R51" s="111">
        <v>5.0999999999999996</v>
      </c>
      <c r="S51" s="112"/>
      <c r="T51" s="112"/>
    </row>
    <row r="52" spans="1:37" ht="15.75" customHeight="1">
      <c r="A52" s="158" t="s">
        <v>236</v>
      </c>
      <c r="B52" s="304" t="s">
        <v>2092</v>
      </c>
      <c r="C52" s="176" t="s">
        <v>1281</v>
      </c>
      <c r="D52" s="76"/>
      <c r="E52" s="77"/>
      <c r="F52" s="173"/>
      <c r="G52" s="324"/>
      <c r="I52" s="124" t="s">
        <v>1887</v>
      </c>
      <c r="J52" s="263" t="s">
        <v>2093</v>
      </c>
      <c r="K52" s="89"/>
      <c r="N52" s="111"/>
      <c r="O52" s="110"/>
      <c r="P52" s="80"/>
    </row>
    <row r="53" spans="1:37" ht="15.75" customHeight="1">
      <c r="A53" s="176" t="s">
        <v>2095</v>
      </c>
      <c r="B53" s="158">
        <v>1959</v>
      </c>
      <c r="C53" s="158" t="s">
        <v>195</v>
      </c>
      <c r="D53" s="76" t="str">
        <f>IF(G53&lt;1,0, IF(G53&lt;=Banding!C$2,"C1",IF(G53&lt;=Banding!C$3,"C2",IF(G53&lt;=Banding!C$4,"C3",IF(G53&lt;=Banding!C$5,"C4",IF(G53&lt;=Banding!C$6,"C5",FALSE()))))))</f>
        <v>C2</v>
      </c>
      <c r="E53" s="77">
        <f>VLOOKUP(D53,Banding!W$2:X$17,2,FALSE())</f>
        <v>7000</v>
      </c>
      <c r="F53" s="164" t="s">
        <v>237</v>
      </c>
      <c r="G53" s="314">
        <v>17.5</v>
      </c>
      <c r="H53" s="82" t="s">
        <v>2094</v>
      </c>
      <c r="I53" s="342" t="s">
        <v>238</v>
      </c>
      <c r="J53" s="158" t="s">
        <v>239</v>
      </c>
      <c r="K53" s="74" t="s">
        <v>240</v>
      </c>
      <c r="L53" s="74" t="s">
        <v>241</v>
      </c>
      <c r="M53" s="74" t="s">
        <v>242</v>
      </c>
      <c r="N53" s="74" t="s">
        <v>243</v>
      </c>
      <c r="O53" s="79" t="s">
        <v>202</v>
      </c>
      <c r="R53" s="80"/>
      <c r="S53" s="80"/>
      <c r="T53" s="80"/>
    </row>
    <row r="54" spans="1:37" ht="15.75" customHeight="1">
      <c r="A54" s="158" t="s">
        <v>1835</v>
      </c>
      <c r="B54" s="175">
        <v>1991</v>
      </c>
      <c r="C54" s="176" t="s">
        <v>1281</v>
      </c>
      <c r="D54" s="308"/>
      <c r="E54" s="308"/>
      <c r="F54" s="173"/>
      <c r="H54" s="327"/>
      <c r="I54" s="329"/>
      <c r="J54" s="325"/>
      <c r="M54" s="80"/>
      <c r="N54" s="74" t="s">
        <v>1839</v>
      </c>
      <c r="P54" s="80"/>
    </row>
    <row r="55" spans="1:37" ht="17.25" customHeight="1">
      <c r="A55" s="176" t="s">
        <v>2096</v>
      </c>
      <c r="B55" s="158">
        <v>2019</v>
      </c>
      <c r="C55" s="158" t="s">
        <v>632</v>
      </c>
      <c r="D55" s="76" t="str">
        <f>IF(G55&lt;1,0, IF(G55&lt;=Banding!C$2,"C1",IF(G55&lt;=Banding!C$3,"C2",IF(G55&lt;=Banding!C$4,"C3",IF(G55&lt;=Banding!C$5,"C4",IF(G55&lt;=Banding!C$6,"C5",FALSE()))))))</f>
        <v>C2</v>
      </c>
      <c r="E55" s="77">
        <f>VLOOKUP(D55,Banding!W$2:X$17,2,FALSE())</f>
        <v>7000</v>
      </c>
      <c r="F55" s="301" t="s">
        <v>655</v>
      </c>
      <c r="G55" s="149">
        <v>20</v>
      </c>
      <c r="H55" s="82" t="s">
        <v>250</v>
      </c>
      <c r="I55" s="344" t="s">
        <v>1836</v>
      </c>
      <c r="J55" s="158" t="s">
        <v>1837</v>
      </c>
      <c r="L55" s="74" t="s">
        <v>560</v>
      </c>
      <c r="M55" s="74" t="s">
        <v>653</v>
      </c>
      <c r="N55" s="125" t="s">
        <v>1838</v>
      </c>
      <c r="O55" s="86" t="s">
        <v>638</v>
      </c>
      <c r="R55" s="80"/>
      <c r="S55" s="80"/>
      <c r="T55" s="81" t="s">
        <v>92</v>
      </c>
      <c r="U55" s="81" t="s">
        <v>193</v>
      </c>
      <c r="V55" s="80"/>
      <c r="W55" s="80"/>
      <c r="X55" s="80"/>
      <c r="AA55" s="80"/>
      <c r="AB55" s="80"/>
      <c r="AC55" s="80"/>
      <c r="AD55" s="80"/>
      <c r="AE55" s="80"/>
      <c r="AF55" s="80"/>
      <c r="AG55" s="80"/>
      <c r="AH55" s="80"/>
      <c r="AI55" s="80"/>
      <c r="AJ55" s="80"/>
      <c r="AK55" s="80"/>
    </row>
    <row r="56" spans="1:37" ht="18.75" customHeight="1">
      <c r="A56" s="263" t="s">
        <v>2099</v>
      </c>
      <c r="B56" s="175">
        <v>1930</v>
      </c>
      <c r="C56" s="176" t="s">
        <v>2018</v>
      </c>
      <c r="D56" s="76" t="str">
        <f>IF(G56&lt;1,0, IF(G56&lt;=Banding!C$2,"C1",IF(G56&lt;=Banding!C$3,"C2",IF(G56&lt;=Banding!C$4,"C3",IF(G56&lt;=Banding!C$5,"C4",IF(G56&lt;=Banding!C$6,"C5",FALSE()))))))</f>
        <v>C5</v>
      </c>
      <c r="E56" s="77">
        <f>VLOOKUP(D56,Banding!W$2:X$17,2,)</f>
        <v>24500</v>
      </c>
      <c r="F56" s="319">
        <v>101</v>
      </c>
      <c r="G56" s="320">
        <f t="shared" ref="G56:G61" si="0">F56</f>
        <v>101</v>
      </c>
      <c r="H56" s="126"/>
      <c r="I56" s="340" t="s">
        <v>2097</v>
      </c>
      <c r="J56" s="176" t="s">
        <v>2036</v>
      </c>
      <c r="M56" s="105"/>
      <c r="N56" s="110" t="s">
        <v>1297</v>
      </c>
      <c r="O56" s="105"/>
      <c r="R56" s="17">
        <v>4.4000000000000004</v>
      </c>
      <c r="S56" s="17">
        <v>2.4</v>
      </c>
      <c r="T56" s="17" t="s">
        <v>1332</v>
      </c>
      <c r="U56" s="17" t="s">
        <v>2098</v>
      </c>
    </row>
    <row r="57" spans="1:37" ht="15.75" customHeight="1">
      <c r="A57" s="176" t="s">
        <v>1881</v>
      </c>
      <c r="B57" s="304" t="s">
        <v>2100</v>
      </c>
      <c r="C57" s="263" t="s">
        <v>977</v>
      </c>
      <c r="D57" s="76" t="str">
        <f>IF(G57&lt;1,0, IF(G57&lt;=Banding!C$2,"C1",IF(G57&lt;=Banding!C$3,"C2",IF(G57&lt;=Banding!C$4,"C3",IF(G57&lt;=Banding!C$5,"C4",IF(G57&lt;=Banding!C$6,"C5",FALSE()))))))</f>
        <v>C2</v>
      </c>
      <c r="E57" s="77">
        <f>VLOOKUP(D57,Banding!W$2:X$17,2,)</f>
        <v>7000</v>
      </c>
      <c r="F57" s="316">
        <v>20</v>
      </c>
      <c r="G57" s="320">
        <f t="shared" si="0"/>
        <v>20</v>
      </c>
      <c r="H57" s="89" t="s">
        <v>85</v>
      </c>
      <c r="I57" s="110" t="s">
        <v>2101</v>
      </c>
      <c r="J57" s="263" t="s">
        <v>2102</v>
      </c>
      <c r="L57" s="110" t="s">
        <v>560</v>
      </c>
      <c r="M57" s="108" t="s">
        <v>977</v>
      </c>
      <c r="N57" s="111"/>
      <c r="O57" s="110" t="s">
        <v>2101</v>
      </c>
      <c r="R57" s="17">
        <v>1.1000000000000001</v>
      </c>
    </row>
    <row r="58" spans="1:37" ht="15.75" customHeight="1">
      <c r="A58" s="176" t="s">
        <v>1853</v>
      </c>
      <c r="B58" s="175">
        <v>2012</v>
      </c>
      <c r="C58" s="176" t="s">
        <v>1882</v>
      </c>
      <c r="D58" s="76" t="str">
        <f>IF(G58&lt;1,0, IF(G58&lt;=Banding!C$2,"C1",IF(G58&lt;=Banding!C$3,"C2",IF(G58&lt;=Banding!C$4,"C3",IF(G58&lt;=Banding!C$5,"C4",IF(G58&lt;=Banding!C$6,"C5",FALSE()))))))</f>
        <v>C2</v>
      </c>
      <c r="E58" s="77">
        <f>VLOOKUP(D58,Banding!W$2:X$17,2,)</f>
        <v>7000</v>
      </c>
      <c r="F58" s="316">
        <v>15</v>
      </c>
      <c r="G58" s="320">
        <f t="shared" si="0"/>
        <v>15</v>
      </c>
      <c r="H58" s="107" t="s">
        <v>250</v>
      </c>
      <c r="I58" s="340" t="s">
        <v>1883</v>
      </c>
      <c r="J58" s="176" t="s">
        <v>1884</v>
      </c>
      <c r="M58" s="105"/>
      <c r="N58" s="105"/>
      <c r="O58" s="105"/>
    </row>
    <row r="59" spans="1:37" ht="15.75" customHeight="1">
      <c r="A59" s="158" t="s">
        <v>1840</v>
      </c>
      <c r="B59" s="175">
        <v>2007</v>
      </c>
      <c r="C59" s="176" t="s">
        <v>1854</v>
      </c>
      <c r="D59" s="76" t="str">
        <f>IF(G59&lt;1,0, IF(G59&lt;=Banding!C$2,"C1",IF(G59&lt;=Banding!C$3,"C2",IF(G59&lt;=Banding!C$4,"C3",IF(G59&lt;=Banding!C$5,"C4",IF(G59&lt;=Banding!C$6,"C5",FALSE()))))))</f>
        <v>C1</v>
      </c>
      <c r="E59" s="77">
        <f>VLOOKUP(D59,Banding!W$2:X$17,2,FALSE())</f>
        <v>5000</v>
      </c>
      <c r="F59" s="289">
        <v>9</v>
      </c>
      <c r="G59" s="144">
        <f t="shared" si="0"/>
        <v>9</v>
      </c>
      <c r="H59" s="82" t="s">
        <v>2103</v>
      </c>
      <c r="I59" s="340" t="s">
        <v>1855</v>
      </c>
      <c r="J59" s="176" t="s">
        <v>1856</v>
      </c>
      <c r="K59" s="88" t="s">
        <v>1857</v>
      </c>
      <c r="L59" s="88" t="s">
        <v>621</v>
      </c>
      <c r="M59" s="88" t="s">
        <v>1854</v>
      </c>
      <c r="N59" s="88" t="s">
        <v>135</v>
      </c>
      <c r="O59" s="86" t="s">
        <v>685</v>
      </c>
    </row>
    <row r="60" spans="1:37" ht="15.75" customHeight="1">
      <c r="A60" s="158" t="s">
        <v>1848</v>
      </c>
      <c r="B60" s="158">
        <v>2007</v>
      </c>
      <c r="C60" s="158" t="s">
        <v>1841</v>
      </c>
      <c r="D60" s="76" t="str">
        <f>IF(G60&lt;1,0, IF(G60&lt;=Banding!C$2,"C1",IF(G60&lt;=Banding!C$3,"C2",IF(G60&lt;=Banding!C$4,"C3",IF(G60&lt;=Banding!C$5,"C4",IF(G60&lt;=Banding!C$6,"C5",FALSE()))))))</f>
        <v>C1</v>
      </c>
      <c r="E60" s="77">
        <f>VLOOKUP(D60,Banding!W$2:X$17,2,FALSE())</f>
        <v>5000</v>
      </c>
      <c r="F60" s="144">
        <v>9</v>
      </c>
      <c r="G60" s="155">
        <f t="shared" si="0"/>
        <v>9</v>
      </c>
      <c r="H60" s="82" t="s">
        <v>250</v>
      </c>
      <c r="I60" s="345" t="s">
        <v>1842</v>
      </c>
      <c r="J60" s="158" t="s">
        <v>1843</v>
      </c>
      <c r="K60" s="74" t="s">
        <v>1844</v>
      </c>
      <c r="L60" s="74" t="s">
        <v>560</v>
      </c>
      <c r="M60" s="74" t="s">
        <v>1845</v>
      </c>
      <c r="N60" s="74" t="s">
        <v>1846</v>
      </c>
      <c r="O60" s="86" t="s">
        <v>1847</v>
      </c>
      <c r="R60" s="80"/>
    </row>
    <row r="61" spans="1:37" ht="15.75" customHeight="1">
      <c r="A61" s="158" t="s">
        <v>2104</v>
      </c>
      <c r="B61" s="158">
        <v>2007</v>
      </c>
      <c r="C61" s="158" t="s">
        <v>1841</v>
      </c>
      <c r="D61" s="76" t="str">
        <f>IF(G61&lt;1,0, IF(G61&lt;=Banding!C$2,"C1",IF(G61&lt;=Banding!C$3,"C2",IF(G61&lt;=Banding!C$4,"C3",IF(G61&lt;=Banding!C$5,"C4",IF(G61&lt;=Banding!C$6,"C5",FALSE()))))))</f>
        <v>C2</v>
      </c>
      <c r="E61" s="77">
        <f>VLOOKUP(D61,Banding!W$2:X$17,2,FALSE())</f>
        <v>7000</v>
      </c>
      <c r="F61" s="144">
        <v>11</v>
      </c>
      <c r="G61" s="155">
        <f t="shared" si="0"/>
        <v>11</v>
      </c>
      <c r="H61" s="82" t="s">
        <v>250</v>
      </c>
      <c r="I61" s="345" t="s">
        <v>1849</v>
      </c>
      <c r="J61" s="158" t="s">
        <v>1850</v>
      </c>
      <c r="K61" s="74" t="s">
        <v>1851</v>
      </c>
      <c r="L61" s="74" t="s">
        <v>560</v>
      </c>
      <c r="M61" s="74" t="s">
        <v>1845</v>
      </c>
      <c r="N61" s="74" t="s">
        <v>1852</v>
      </c>
      <c r="O61" s="127" t="s">
        <v>1847</v>
      </c>
      <c r="R61" s="80"/>
    </row>
    <row r="62" spans="1:37" ht="18.75" customHeight="1">
      <c r="A62" s="176" t="s">
        <v>1158</v>
      </c>
      <c r="B62" s="158">
        <v>2017</v>
      </c>
      <c r="C62" s="158" t="s">
        <v>195</v>
      </c>
      <c r="D62" s="76" t="str">
        <f>IF(G62&lt;1,0, IF(G62&lt;=Banding!C$2,"C1",IF(G62&lt;=Banding!C$3,"C2",IF(G62&lt;=Banding!C$4,"C3",IF(G62&lt;=Banding!C$5,"C4",IF(G62&lt;=Banding!C$6,"C5",FALSE()))))))</f>
        <v>C1</v>
      </c>
      <c r="E62" s="77">
        <f>VLOOKUP(D62,Banding!W$2:X$17,2,FALSE())</f>
        <v>5000</v>
      </c>
      <c r="F62" s="321">
        <v>45787</v>
      </c>
      <c r="G62" s="78">
        <v>7.5</v>
      </c>
      <c r="H62" s="85" t="s">
        <v>2105</v>
      </c>
      <c r="I62" s="342" t="s">
        <v>2106</v>
      </c>
      <c r="J62" s="158" t="s">
        <v>2107</v>
      </c>
      <c r="K62" s="74" t="s">
        <v>2108</v>
      </c>
      <c r="L62" s="74" t="s">
        <v>89</v>
      </c>
      <c r="M62" s="74" t="s">
        <v>2109</v>
      </c>
      <c r="N62" s="74" t="s">
        <v>2110</v>
      </c>
      <c r="O62" s="79" t="s">
        <v>202</v>
      </c>
      <c r="R62" s="80"/>
      <c r="S62" s="80"/>
      <c r="T62" s="81" t="s">
        <v>111</v>
      </c>
      <c r="U62" s="81" t="s">
        <v>210</v>
      </c>
      <c r="V62" s="80"/>
      <c r="W62" s="80"/>
      <c r="X62" s="80"/>
      <c r="AA62" s="80"/>
      <c r="AB62" s="80"/>
    </row>
    <row r="63" spans="1:37" ht="15.75" customHeight="1">
      <c r="A63" s="176" t="s">
        <v>1014</v>
      </c>
      <c r="B63" s="175">
        <v>2023</v>
      </c>
      <c r="C63" s="176" t="s">
        <v>1159</v>
      </c>
      <c r="D63" s="309" t="s">
        <v>45</v>
      </c>
      <c r="E63" s="310">
        <v>5000</v>
      </c>
      <c r="F63" s="317" t="s">
        <v>1160</v>
      </c>
      <c r="G63" s="317">
        <v>8</v>
      </c>
      <c r="H63" s="298" t="s">
        <v>250</v>
      </c>
      <c r="I63" s="346" t="s">
        <v>1161</v>
      </c>
      <c r="J63" s="176" t="s">
        <v>1162</v>
      </c>
      <c r="L63" s="130" t="s">
        <v>89</v>
      </c>
      <c r="M63" s="130" t="s">
        <v>1163</v>
      </c>
      <c r="N63" s="130" t="s">
        <v>1164</v>
      </c>
      <c r="O63" s="131" t="s">
        <v>1165</v>
      </c>
      <c r="T63" s="130" t="s">
        <v>92</v>
      </c>
      <c r="U63" s="130" t="s">
        <v>210</v>
      </c>
    </row>
    <row r="64" spans="1:37" ht="15.75" customHeight="1">
      <c r="A64" s="176" t="s">
        <v>1016</v>
      </c>
      <c r="B64" s="175">
        <v>2007</v>
      </c>
      <c r="C64" s="176" t="s">
        <v>1013</v>
      </c>
      <c r="D64" s="309" t="s">
        <v>45</v>
      </c>
      <c r="E64" s="310">
        <v>5000</v>
      </c>
      <c r="F64" s="318">
        <v>5</v>
      </c>
      <c r="G64" s="289">
        <v>5</v>
      </c>
      <c r="H64" s="298" t="s">
        <v>250</v>
      </c>
      <c r="I64" s="329"/>
      <c r="J64" s="176" t="s">
        <v>1015</v>
      </c>
      <c r="T64" s="130" t="s">
        <v>92</v>
      </c>
      <c r="U64" s="130" t="s">
        <v>1000</v>
      </c>
    </row>
    <row r="65" spans="1:28" ht="15.75" customHeight="1">
      <c r="A65" s="176" t="s">
        <v>1008</v>
      </c>
      <c r="B65" s="175">
        <v>2020</v>
      </c>
      <c r="C65" s="176" t="s">
        <v>1013</v>
      </c>
      <c r="D65" s="309" t="s">
        <v>47</v>
      </c>
      <c r="E65" s="310">
        <v>7000</v>
      </c>
      <c r="F65" s="318">
        <v>19</v>
      </c>
      <c r="G65" s="289">
        <v>19</v>
      </c>
      <c r="H65" s="298" t="s">
        <v>250</v>
      </c>
      <c r="I65" s="329"/>
      <c r="J65" s="176" t="s">
        <v>1017</v>
      </c>
      <c r="T65" s="130" t="s">
        <v>92</v>
      </c>
      <c r="U65" s="130" t="s">
        <v>1000</v>
      </c>
    </row>
    <row r="66" spans="1:28" ht="15.75" customHeight="1">
      <c r="A66" s="176" t="s">
        <v>1009</v>
      </c>
      <c r="B66" s="175">
        <v>2021</v>
      </c>
      <c r="C66" s="176" t="s">
        <v>1005</v>
      </c>
      <c r="D66" s="309" t="s">
        <v>45</v>
      </c>
      <c r="E66" s="310">
        <v>5000</v>
      </c>
      <c r="F66" s="318">
        <v>8</v>
      </c>
      <c r="G66" s="289">
        <v>8</v>
      </c>
      <c r="H66" s="298" t="s">
        <v>250</v>
      </c>
      <c r="I66" s="329"/>
      <c r="J66" s="176" t="s">
        <v>2112</v>
      </c>
      <c r="T66" s="130" t="s">
        <v>92</v>
      </c>
      <c r="U66" s="130" t="s">
        <v>1000</v>
      </c>
    </row>
    <row r="67" spans="1:28" ht="15.75" customHeight="1">
      <c r="A67" s="176" t="s">
        <v>573</v>
      </c>
      <c r="B67" s="175">
        <v>2023</v>
      </c>
      <c r="C67" s="176" t="s">
        <v>1005</v>
      </c>
      <c r="D67" s="309" t="s">
        <v>45</v>
      </c>
      <c r="E67" s="310">
        <v>5000</v>
      </c>
      <c r="F67" s="318">
        <v>10</v>
      </c>
      <c r="G67" s="289">
        <v>10</v>
      </c>
      <c r="H67" s="298" t="s">
        <v>250</v>
      </c>
      <c r="I67" s="329"/>
      <c r="J67" s="176" t="s">
        <v>1010</v>
      </c>
      <c r="T67" s="130" t="s">
        <v>92</v>
      </c>
      <c r="U67" s="130" t="s">
        <v>1000</v>
      </c>
    </row>
    <row r="68" spans="1:28" ht="15.75" customHeight="1">
      <c r="A68" s="176" t="s">
        <v>294</v>
      </c>
      <c r="B68" s="175">
        <v>2004</v>
      </c>
      <c r="C68" s="176" t="s">
        <v>557</v>
      </c>
      <c r="D68" s="309" t="s">
        <v>47</v>
      </c>
      <c r="E68" s="310">
        <v>7000</v>
      </c>
      <c r="F68" s="289">
        <v>15</v>
      </c>
      <c r="G68" s="289">
        <v>15</v>
      </c>
      <c r="H68" s="328" t="s">
        <v>85</v>
      </c>
      <c r="I68" s="346" t="s">
        <v>574</v>
      </c>
      <c r="J68" s="176" t="s">
        <v>575</v>
      </c>
      <c r="M68" s="129"/>
      <c r="O68" s="131" t="s">
        <v>562</v>
      </c>
      <c r="T68" s="130" t="s">
        <v>111</v>
      </c>
      <c r="U68" s="130" t="s">
        <v>210</v>
      </c>
      <c r="V68" s="338" t="s">
        <v>250</v>
      </c>
    </row>
    <row r="69" spans="1:28" ht="15.75" customHeight="1">
      <c r="A69" s="176"/>
      <c r="B69" s="175">
        <v>1982</v>
      </c>
      <c r="C69" s="176" t="s">
        <v>195</v>
      </c>
      <c r="D69" s="309" t="s">
        <v>47</v>
      </c>
      <c r="E69" s="310">
        <v>7000</v>
      </c>
      <c r="F69" s="289" t="s">
        <v>295</v>
      </c>
      <c r="G69" s="289">
        <v>19</v>
      </c>
      <c r="H69" s="328" t="s">
        <v>85</v>
      </c>
      <c r="I69" s="346" t="s">
        <v>296</v>
      </c>
      <c r="J69" s="176" t="s">
        <v>297</v>
      </c>
      <c r="K69" s="129" t="s">
        <v>298</v>
      </c>
      <c r="L69" s="129" t="s">
        <v>560</v>
      </c>
      <c r="M69" s="129" t="s">
        <v>299</v>
      </c>
      <c r="N69" s="129" t="s">
        <v>300</v>
      </c>
      <c r="O69" s="131" t="s">
        <v>202</v>
      </c>
      <c r="T69" s="130" t="s">
        <v>111</v>
      </c>
      <c r="U69" s="130" t="s">
        <v>210</v>
      </c>
      <c r="V69" s="338" t="s">
        <v>250</v>
      </c>
    </row>
    <row r="70" spans="1:28" ht="15.75" customHeight="1">
      <c r="A70" s="158" t="s">
        <v>245</v>
      </c>
      <c r="B70" s="158">
        <v>2011</v>
      </c>
      <c r="C70" s="158" t="s">
        <v>195</v>
      </c>
      <c r="D70" s="76" t="str">
        <f>IF(G70&lt;1,0, IF(G70&lt;=Banding!C$2,"C1",IF(G70&lt;=Banding!C$3,"C2",IF(G70&lt;=Banding!C$4,"C3",IF(G70&lt;=Banding!C$5,"C4",IF(G70&lt;=Banding!C$6,"C5",FALSE()))))))</f>
        <v>C2</v>
      </c>
      <c r="E70" s="77">
        <f>VLOOKUP(D70,Banding!W$2:X$17,2,FALSE())</f>
        <v>7000</v>
      </c>
      <c r="F70" s="321">
        <v>45945</v>
      </c>
      <c r="G70" s="296">
        <v>12.5</v>
      </c>
      <c r="H70" s="83" t="s">
        <v>85</v>
      </c>
      <c r="I70" s="342" t="s">
        <v>246</v>
      </c>
      <c r="J70" s="158" t="s">
        <v>247</v>
      </c>
      <c r="K70" s="74" t="s">
        <v>248</v>
      </c>
      <c r="L70" s="129" t="s">
        <v>89</v>
      </c>
      <c r="M70" s="74" t="s">
        <v>90</v>
      </c>
      <c r="N70" s="74" t="s">
        <v>249</v>
      </c>
      <c r="O70" s="79" t="s">
        <v>202</v>
      </c>
      <c r="R70" s="81">
        <v>1.4</v>
      </c>
      <c r="S70" s="80"/>
      <c r="T70" s="81" t="s">
        <v>111</v>
      </c>
      <c r="U70" s="81" t="s">
        <v>210</v>
      </c>
      <c r="V70" s="339" t="s">
        <v>250</v>
      </c>
      <c r="X70" s="80"/>
    </row>
    <row r="71" spans="1:28" ht="15.75" customHeight="1">
      <c r="A71" s="160" t="s">
        <v>654</v>
      </c>
      <c r="B71" s="158">
        <v>2004</v>
      </c>
      <c r="C71" s="158" t="s">
        <v>632</v>
      </c>
      <c r="D71" s="76" t="str">
        <f>IF(G71&lt;1,0, IF(G71&lt;=Banding!C$2,"C1",IF(G71&lt;=Banding!C$3,"C2",IF(G71&lt;=Banding!C$4,"C3",IF(G71&lt;=Banding!C$5,"C4",IF(G71&lt;=Banding!C$6,"C5",FALSE()))))))</f>
        <v>C2</v>
      </c>
      <c r="E71" s="77">
        <f>VLOOKUP(D71,Banding!W$2:X$17,2,FALSE())</f>
        <v>7000</v>
      </c>
      <c r="F71" s="75" t="s">
        <v>655</v>
      </c>
      <c r="G71" s="149">
        <v>20</v>
      </c>
      <c r="H71" s="83" t="s">
        <v>85</v>
      </c>
      <c r="I71" s="344" t="s">
        <v>656</v>
      </c>
      <c r="J71" s="158" t="s">
        <v>657</v>
      </c>
      <c r="K71" s="74" t="s">
        <v>658</v>
      </c>
      <c r="L71" s="74" t="s">
        <v>89</v>
      </c>
      <c r="M71" s="74" t="s">
        <v>653</v>
      </c>
      <c r="N71" s="74" t="s">
        <v>659</v>
      </c>
      <c r="O71" s="86" t="s">
        <v>638</v>
      </c>
      <c r="R71" s="80"/>
      <c r="S71" s="80"/>
      <c r="T71" s="81" t="s">
        <v>92</v>
      </c>
      <c r="U71" s="81" t="s">
        <v>193</v>
      </c>
      <c r="V71" s="339" t="s">
        <v>85</v>
      </c>
      <c r="X71" s="80"/>
      <c r="AB71" s="80"/>
    </row>
    <row r="72" spans="1:28" ht="15.75" customHeight="1">
      <c r="A72" s="231" t="s">
        <v>777</v>
      </c>
      <c r="B72" s="175">
        <v>1982</v>
      </c>
      <c r="C72" s="176" t="s">
        <v>778</v>
      </c>
      <c r="D72" s="76" t="str">
        <f>IF(G72&lt;1,0, IF(G72&lt;=Banding!C$2,"C1",IF(G72&lt;=Banding!C$3,"C2",IF(G72&lt;=Banding!C$4,"C3",IF(G72&lt;=Banding!C$5,"C4",IF(G72&lt;=Banding!C$6,"C5",FALSE()))))))</f>
        <v>C2</v>
      </c>
      <c r="E72" s="77">
        <f>VLOOKUP(D72,Banding!W$2:X$17,2,FALSE())</f>
        <v>7000</v>
      </c>
      <c r="F72" s="87">
        <v>12</v>
      </c>
      <c r="G72" s="144">
        <f>F72</f>
        <v>12</v>
      </c>
      <c r="H72" s="89" t="s">
        <v>85</v>
      </c>
      <c r="I72" s="347" t="s">
        <v>779</v>
      </c>
      <c r="J72" s="176" t="s">
        <v>780</v>
      </c>
      <c r="K72" s="88" t="s">
        <v>781</v>
      </c>
      <c r="L72" s="74" t="s">
        <v>560</v>
      </c>
      <c r="M72" s="88" t="s">
        <v>778</v>
      </c>
      <c r="N72" s="88" t="s">
        <v>782</v>
      </c>
      <c r="O72" s="86" t="s">
        <v>685</v>
      </c>
      <c r="R72" s="80"/>
      <c r="S72" s="80"/>
      <c r="T72" s="84" t="s">
        <v>750</v>
      </c>
      <c r="U72" s="81" t="s">
        <v>210</v>
      </c>
      <c r="V72" s="339" t="s">
        <v>250</v>
      </c>
      <c r="X72" s="80"/>
    </row>
    <row r="73" spans="1:28" ht="15.75" customHeight="1">
      <c r="A73" s="231" t="s">
        <v>783</v>
      </c>
      <c r="B73" s="175">
        <v>2000</v>
      </c>
      <c r="C73" s="176" t="s">
        <v>784</v>
      </c>
      <c r="D73" s="76" t="str">
        <f>IF(G73&lt;1,0, IF(G73&lt;=Banding!C$2,"C1",IF(G73&lt;=Banding!C$3,"C2",IF(G73&lt;=Banding!C$4,"C3",IF(G73&lt;=Banding!C$5,"C4",IF(G73&lt;=Banding!C$6,"C5",FALSE()))))))</f>
        <v>C2</v>
      </c>
      <c r="E73" s="77">
        <f>VLOOKUP(D73,Banding!W$2:X$17,2,FALSE())</f>
        <v>7000</v>
      </c>
      <c r="F73" s="87">
        <v>12</v>
      </c>
      <c r="G73" s="144">
        <f>F73</f>
        <v>12</v>
      </c>
      <c r="H73" s="89" t="s">
        <v>85</v>
      </c>
      <c r="I73" s="340" t="s">
        <v>785</v>
      </c>
      <c r="J73" s="176" t="s">
        <v>786</v>
      </c>
      <c r="K73" s="88" t="s">
        <v>787</v>
      </c>
      <c r="L73" s="88" t="s">
        <v>704</v>
      </c>
      <c r="M73" s="88" t="s">
        <v>784</v>
      </c>
      <c r="N73" s="88" t="s">
        <v>788</v>
      </c>
      <c r="O73" s="86" t="s">
        <v>685</v>
      </c>
      <c r="R73" s="81">
        <v>0.5</v>
      </c>
      <c r="S73" s="80"/>
      <c r="T73" s="84" t="s">
        <v>111</v>
      </c>
      <c r="U73" s="81" t="s">
        <v>210</v>
      </c>
      <c r="V73" s="339" t="s">
        <v>250</v>
      </c>
      <c r="X73" s="80"/>
    </row>
    <row r="74" spans="1:28" ht="15.75" customHeight="1">
      <c r="A74" s="231" t="s">
        <v>725</v>
      </c>
      <c r="B74" s="175">
        <v>2010</v>
      </c>
      <c r="C74" s="176" t="s">
        <v>726</v>
      </c>
      <c r="D74" s="176"/>
      <c r="E74" s="176"/>
      <c r="F74" s="87">
        <v>21</v>
      </c>
      <c r="G74" s="289">
        <v>21</v>
      </c>
      <c r="H74" s="89" t="s">
        <v>85</v>
      </c>
      <c r="I74" s="347" t="s">
        <v>2153</v>
      </c>
      <c r="J74" s="176" t="s">
        <v>727</v>
      </c>
      <c r="K74" s="88" t="s">
        <v>728</v>
      </c>
      <c r="L74" s="88" t="s">
        <v>704</v>
      </c>
      <c r="M74" s="88" t="s">
        <v>726</v>
      </c>
      <c r="N74" s="88" t="s">
        <v>729</v>
      </c>
      <c r="O74" s="86" t="s">
        <v>685</v>
      </c>
      <c r="R74" s="80"/>
      <c r="S74" s="80"/>
      <c r="T74" s="80"/>
      <c r="U74" s="80"/>
      <c r="V74" s="339" t="s">
        <v>250</v>
      </c>
      <c r="X74" s="80"/>
      <c r="Y74" s="81"/>
    </row>
    <row r="75" spans="1:28" ht="15.75" customHeight="1">
      <c r="A75" s="231" t="s">
        <v>713</v>
      </c>
      <c r="B75" s="175">
        <v>1991</v>
      </c>
      <c r="C75" s="176" t="s">
        <v>714</v>
      </c>
      <c r="D75" s="176"/>
      <c r="E75" s="176"/>
      <c r="F75" s="87">
        <v>39</v>
      </c>
      <c r="G75" s="289">
        <v>39</v>
      </c>
      <c r="H75" s="89" t="s">
        <v>85</v>
      </c>
      <c r="I75" s="347" t="s">
        <v>2154</v>
      </c>
      <c r="J75" s="176" t="s">
        <v>715</v>
      </c>
      <c r="K75" s="88" t="s">
        <v>716</v>
      </c>
      <c r="L75" s="88" t="s">
        <v>704</v>
      </c>
      <c r="M75" s="88" t="s">
        <v>714</v>
      </c>
      <c r="N75" s="88" t="s">
        <v>105</v>
      </c>
      <c r="O75" s="86" t="s">
        <v>685</v>
      </c>
      <c r="R75" s="80"/>
      <c r="S75" s="80"/>
      <c r="T75" s="80"/>
      <c r="U75" s="80"/>
      <c r="V75" s="339" t="s">
        <v>250</v>
      </c>
      <c r="X75" s="80"/>
      <c r="Y75" s="81"/>
    </row>
    <row r="76" spans="1:28" ht="15.75" customHeight="1">
      <c r="A76" s="231" t="s">
        <v>693</v>
      </c>
      <c r="B76" s="175">
        <v>1993</v>
      </c>
      <c r="C76" s="176"/>
      <c r="D76" s="176"/>
      <c r="E76" s="176"/>
      <c r="F76" s="87">
        <v>7</v>
      </c>
      <c r="G76" s="289">
        <v>7</v>
      </c>
      <c r="H76" s="89" t="s">
        <v>85</v>
      </c>
      <c r="I76" s="347" t="s">
        <v>2155</v>
      </c>
      <c r="J76" s="176" t="s">
        <v>694</v>
      </c>
      <c r="K76" s="88" t="s">
        <v>695</v>
      </c>
      <c r="L76" s="88" t="s">
        <v>704</v>
      </c>
      <c r="M76" s="88" t="s">
        <v>697</v>
      </c>
      <c r="N76" s="88" t="s">
        <v>698</v>
      </c>
      <c r="O76" s="88"/>
      <c r="R76" s="80"/>
      <c r="S76" s="80"/>
      <c r="T76" s="80"/>
      <c r="U76" s="80"/>
      <c r="V76" s="339" t="s">
        <v>250</v>
      </c>
      <c r="X76" s="80"/>
      <c r="Y76" s="81"/>
    </row>
    <row r="77" spans="1:28" ht="15.75" customHeight="1">
      <c r="A77" s="231" t="s">
        <v>678</v>
      </c>
      <c r="B77" s="175">
        <v>2012</v>
      </c>
      <c r="C77" s="176" t="s">
        <v>679</v>
      </c>
      <c r="D77" s="76" t="str">
        <f>IF(G77&lt;1,0, IF(G77&lt;=Banding!C$2,"C1",IF(G77&lt;=Banding!C$3,"C2",IF(G77&lt;=Banding!C$4,"C3",IF(G77&lt;=Banding!C$5,"C4",IF(G77&lt;=Banding!C$6,"C5",FALSE()))))))</f>
        <v>C2</v>
      </c>
      <c r="E77" s="77">
        <f>VLOOKUP(D77,Banding!W$2:X$17,2,FALSE())</f>
        <v>7000</v>
      </c>
      <c r="F77" s="87">
        <v>13</v>
      </c>
      <c r="G77" s="144">
        <f>F77</f>
        <v>13</v>
      </c>
      <c r="H77" s="89" t="s">
        <v>85</v>
      </c>
      <c r="I77" s="340" t="s">
        <v>680</v>
      </c>
      <c r="J77" s="176" t="s">
        <v>681</v>
      </c>
      <c r="K77" s="88" t="s">
        <v>682</v>
      </c>
      <c r="L77" s="88" t="s">
        <v>696</v>
      </c>
      <c r="M77" s="88" t="s">
        <v>679</v>
      </c>
      <c r="N77" s="88" t="s">
        <v>684</v>
      </c>
      <c r="O77" s="86" t="s">
        <v>685</v>
      </c>
      <c r="R77" s="80"/>
      <c r="S77" s="80"/>
      <c r="T77" s="81" t="s">
        <v>100</v>
      </c>
      <c r="U77" s="80"/>
      <c r="V77" s="339" t="s">
        <v>250</v>
      </c>
      <c r="X77" s="80"/>
    </row>
    <row r="78" spans="1:28" ht="15.75" customHeight="1">
      <c r="A78" s="231" t="s">
        <v>876</v>
      </c>
      <c r="B78" s="175">
        <v>1994</v>
      </c>
      <c r="C78" s="176" t="s">
        <v>839</v>
      </c>
      <c r="D78" s="176"/>
      <c r="E78" s="176"/>
      <c r="F78" s="87">
        <v>23</v>
      </c>
      <c r="G78" s="289">
        <v>23</v>
      </c>
      <c r="H78" s="89" t="s">
        <v>85</v>
      </c>
      <c r="I78" s="347" t="s">
        <v>2156</v>
      </c>
      <c r="J78" s="176" t="s">
        <v>877</v>
      </c>
      <c r="K78" s="88" t="s">
        <v>878</v>
      </c>
      <c r="L78" s="88" t="s">
        <v>683</v>
      </c>
      <c r="M78" s="88" t="s">
        <v>839</v>
      </c>
      <c r="N78" s="88" t="s">
        <v>879</v>
      </c>
      <c r="O78" s="86" t="s">
        <v>685</v>
      </c>
      <c r="R78" s="80"/>
      <c r="S78" s="80"/>
      <c r="T78" s="81"/>
      <c r="U78" s="80"/>
      <c r="V78" s="339" t="s">
        <v>250</v>
      </c>
      <c r="X78" s="80"/>
    </row>
    <row r="79" spans="1:28" ht="15.75" customHeight="1">
      <c r="A79" s="231" t="s">
        <v>935</v>
      </c>
      <c r="B79" s="175">
        <v>2009</v>
      </c>
      <c r="C79" s="176" t="s">
        <v>936</v>
      </c>
      <c r="D79" s="176"/>
      <c r="E79" s="176"/>
      <c r="F79" s="87">
        <v>16</v>
      </c>
      <c r="G79" s="289">
        <v>16</v>
      </c>
      <c r="H79" s="89" t="s">
        <v>85</v>
      </c>
      <c r="I79" s="347" t="s">
        <v>2157</v>
      </c>
      <c r="J79" s="176" t="s">
        <v>937</v>
      </c>
      <c r="K79" s="88" t="s">
        <v>938</v>
      </c>
      <c r="L79" s="88" t="s">
        <v>621</v>
      </c>
      <c r="M79" s="88" t="s">
        <v>936</v>
      </c>
      <c r="N79" s="88" t="s">
        <v>939</v>
      </c>
      <c r="O79" s="86" t="s">
        <v>685</v>
      </c>
      <c r="R79" s="80"/>
      <c r="S79" s="80"/>
      <c r="T79" s="91"/>
      <c r="U79" s="80"/>
      <c r="V79" s="339" t="s">
        <v>250</v>
      </c>
      <c r="X79" s="80"/>
    </row>
    <row r="80" spans="1:28" ht="15.75" customHeight="1">
      <c r="A80" s="231" t="s">
        <v>971</v>
      </c>
      <c r="B80" s="175">
        <v>2002</v>
      </c>
      <c r="C80" s="176" t="s">
        <v>972</v>
      </c>
      <c r="D80" s="176"/>
      <c r="E80" s="176"/>
      <c r="F80" s="87">
        <v>19</v>
      </c>
      <c r="G80" s="289">
        <v>19</v>
      </c>
      <c r="H80" s="89" t="s">
        <v>85</v>
      </c>
      <c r="I80" s="347" t="s">
        <v>2158</v>
      </c>
      <c r="J80" s="176" t="s">
        <v>973</v>
      </c>
      <c r="K80" s="88" t="s">
        <v>974</v>
      </c>
      <c r="L80" s="88" t="s">
        <v>560</v>
      </c>
      <c r="M80" s="88" t="s">
        <v>972</v>
      </c>
      <c r="N80" s="88" t="s">
        <v>975</v>
      </c>
      <c r="O80" s="86" t="s">
        <v>685</v>
      </c>
      <c r="R80" s="80"/>
      <c r="S80" s="80"/>
      <c r="T80" s="91"/>
      <c r="U80" s="80"/>
      <c r="V80" s="339" t="s">
        <v>250</v>
      </c>
      <c r="X80" s="80"/>
    </row>
    <row r="81" spans="1:27" ht="15.75" customHeight="1">
      <c r="A81" s="231" t="s">
        <v>976</v>
      </c>
      <c r="B81" s="175">
        <v>2010</v>
      </c>
      <c r="C81" s="176" t="s">
        <v>977</v>
      </c>
      <c r="D81" s="176"/>
      <c r="E81" s="176"/>
      <c r="F81" s="87">
        <v>14</v>
      </c>
      <c r="G81" s="289">
        <v>14</v>
      </c>
      <c r="H81" s="89" t="s">
        <v>85</v>
      </c>
      <c r="I81" s="347" t="s">
        <v>2159</v>
      </c>
      <c r="J81" s="176" t="s">
        <v>978</v>
      </c>
      <c r="K81" s="88" t="s">
        <v>979</v>
      </c>
      <c r="L81" s="88" t="s">
        <v>560</v>
      </c>
      <c r="M81" s="88" t="s">
        <v>977</v>
      </c>
      <c r="N81" s="88" t="s">
        <v>944</v>
      </c>
      <c r="O81" s="86" t="s">
        <v>685</v>
      </c>
      <c r="R81" s="80"/>
      <c r="S81" s="80"/>
      <c r="T81" s="91"/>
      <c r="U81" s="80"/>
      <c r="V81" s="339" t="s">
        <v>250</v>
      </c>
      <c r="X81" s="80"/>
    </row>
    <row r="82" spans="1:27" ht="15.75" customHeight="1">
      <c r="A82" s="231" t="s">
        <v>1182</v>
      </c>
      <c r="B82" s="197">
        <v>2012</v>
      </c>
      <c r="C82" s="230" t="s">
        <v>1159</v>
      </c>
      <c r="D82" s="76" t="str">
        <f>IF(G82&lt;1,0, IF(G82&lt;=Banding!C$2,"C1",IF(G82&lt;=Banding!C$3,"C2",IF(G82&lt;=Banding!C$4,"C3",IF(G82&lt;=Banding!C$5,"C4",IF(G82&lt;=Banding!C$6,"C5",FALSE()))))))</f>
        <v>C3</v>
      </c>
      <c r="E82" s="77">
        <f>VLOOKUP(D82,Banding!W$2:X$17,2,)</f>
        <v>9350</v>
      </c>
      <c r="F82" s="322" t="s">
        <v>1183</v>
      </c>
      <c r="G82" s="297">
        <v>45</v>
      </c>
      <c r="H82" s="16" t="s">
        <v>85</v>
      </c>
      <c r="I82" s="94" t="s">
        <v>1184</v>
      </c>
      <c r="J82" s="176" t="s">
        <v>1185</v>
      </c>
      <c r="K82" s="15"/>
      <c r="L82" s="88" t="s">
        <v>560</v>
      </c>
      <c r="M82" s="40" t="s">
        <v>1186</v>
      </c>
      <c r="N82" s="17" t="s">
        <v>1187</v>
      </c>
      <c r="O82" s="40" t="s">
        <v>1188</v>
      </c>
      <c r="R82" s="17">
        <v>8.1999999999999993</v>
      </c>
      <c r="T82" s="81" t="s">
        <v>92</v>
      </c>
      <c r="V82" s="339" t="s">
        <v>250</v>
      </c>
      <c r="X82" s="80"/>
    </row>
    <row r="83" spans="1:27" ht="15.75" customHeight="1">
      <c r="A83" s="231" t="s">
        <v>1230</v>
      </c>
      <c r="B83" s="205">
        <v>2013</v>
      </c>
      <c r="C83" s="205" t="s">
        <v>1215</v>
      </c>
      <c r="D83" s="76" t="str">
        <f>IF(G83&lt;1,0, IF(G83&lt;=Banding!C$2,"C1",IF(G83&lt;=Banding!C$3,"C2",IF(G83&lt;=Banding!C$4,"C3",IF(G83&lt;=Banding!C$5,"C4",IF(G83&lt;=Banding!C$6,"C5",FALSE()))))))</f>
        <v>C2</v>
      </c>
      <c r="E83" s="77">
        <f>VLOOKUP(D83,Banding!W$2:X$17,2,)</f>
        <v>7000</v>
      </c>
      <c r="F83" s="96"/>
      <c r="G83" s="149">
        <v>20</v>
      </c>
      <c r="H83" s="93" t="s">
        <v>85</v>
      </c>
      <c r="I83" s="94" t="s">
        <v>1231</v>
      </c>
      <c r="J83" s="158" t="s">
        <v>1232</v>
      </c>
      <c r="L83" s="40" t="s">
        <v>89</v>
      </c>
      <c r="N83" s="80"/>
      <c r="O83" s="80"/>
      <c r="P83" s="80"/>
      <c r="R83" s="80"/>
      <c r="S83" s="80"/>
      <c r="T83" s="84" t="s">
        <v>111</v>
      </c>
      <c r="U83" s="80"/>
      <c r="V83" s="339" t="s">
        <v>250</v>
      </c>
      <c r="X83" s="80"/>
    </row>
    <row r="84" spans="1:27" ht="15.75" customHeight="1">
      <c r="A84" s="231" t="s">
        <v>1236</v>
      </c>
      <c r="B84" s="205">
        <v>2008</v>
      </c>
      <c r="C84" s="205" t="s">
        <v>1215</v>
      </c>
      <c r="D84" s="76" t="str">
        <f>IF(G84&lt;1,0, IF(G84&lt;=Banding!C$2,"C1",IF(G84&lt;=Banding!C$3,"C2",IF(G84&lt;=Banding!C$4,"C3",IF(G84&lt;=Banding!C$5,"C4",IF(G84&lt;=Banding!C$6,"C5",FALSE()))))))</f>
        <v>C2</v>
      </c>
      <c r="E84" s="77">
        <f>VLOOKUP(D84,Banding!W$2:X$17,2,)</f>
        <v>7000</v>
      </c>
      <c r="F84" s="96"/>
      <c r="G84" s="149">
        <v>20</v>
      </c>
      <c r="H84" s="93" t="s">
        <v>85</v>
      </c>
      <c r="I84" s="94" t="s">
        <v>1237</v>
      </c>
      <c r="J84" s="158" t="s">
        <v>1238</v>
      </c>
      <c r="N84" s="80"/>
      <c r="O84" s="80"/>
      <c r="P84" s="80"/>
      <c r="Q84" s="80"/>
      <c r="R84" s="80"/>
      <c r="S84" s="80"/>
      <c r="T84" s="84" t="s">
        <v>111</v>
      </c>
      <c r="U84" s="80"/>
      <c r="V84" s="339" t="s">
        <v>250</v>
      </c>
      <c r="X84" s="80"/>
    </row>
    <row r="85" spans="1:27" ht="15.75" customHeight="1">
      <c r="A85" s="231" t="s">
        <v>1242</v>
      </c>
      <c r="B85" s="205">
        <v>2009</v>
      </c>
      <c r="C85" s="205" t="s">
        <v>1215</v>
      </c>
      <c r="D85" s="76" t="str">
        <f>IF(G85&lt;1,0, IF(G85&lt;=Banding!C$2,"C1",IF(G85&lt;=Banding!C$3,"C2",IF(G85&lt;=Banding!C$4,"C3",IF(G85&lt;=Banding!C$5,"C4",IF(G85&lt;=Banding!C$6,"C5",FALSE()))))))</f>
        <v>C2</v>
      </c>
      <c r="E85" s="77">
        <f>VLOOKUP(D85,Banding!W$2:X$17,2,)</f>
        <v>7000</v>
      </c>
      <c r="F85" s="96"/>
      <c r="G85" s="149">
        <v>20</v>
      </c>
      <c r="H85" s="93" t="s">
        <v>85</v>
      </c>
      <c r="I85" s="94" t="s">
        <v>1243</v>
      </c>
      <c r="J85" s="158" t="s">
        <v>1244</v>
      </c>
      <c r="N85" s="80"/>
      <c r="O85" s="80"/>
      <c r="P85" s="80"/>
      <c r="Q85" s="80"/>
      <c r="R85" s="80"/>
      <c r="S85" s="80"/>
      <c r="T85" s="84" t="s">
        <v>111</v>
      </c>
      <c r="U85" s="80"/>
      <c r="V85" s="339" t="s">
        <v>250</v>
      </c>
      <c r="X85" s="80"/>
    </row>
    <row r="86" spans="1:27" ht="15.75" customHeight="1">
      <c r="A86" s="231" t="s">
        <v>1245</v>
      </c>
      <c r="B86" s="205">
        <v>1984</v>
      </c>
      <c r="C86" s="205" t="s">
        <v>1215</v>
      </c>
      <c r="D86" s="76" t="str">
        <f>IF(G86&lt;1,0, IF(G86&lt;=Banding!C$2,"C1",IF(G86&lt;=Banding!C$3,"C2",IF(G86&lt;=Banding!C$4,"C3",IF(G86&lt;=Banding!C$5,"C4",IF(G86&lt;=Banding!C$6,"C5",FALSE()))))))</f>
        <v>C2</v>
      </c>
      <c r="E86" s="77">
        <f>VLOOKUP(D86,Banding!W$2:X$17,2,)</f>
        <v>7000</v>
      </c>
      <c r="F86" s="96"/>
      <c r="G86" s="149">
        <v>20</v>
      </c>
      <c r="H86" s="93" t="s">
        <v>85</v>
      </c>
      <c r="I86" s="94" t="s">
        <v>1246</v>
      </c>
      <c r="J86" s="158" t="s">
        <v>1247</v>
      </c>
      <c r="N86" s="80"/>
      <c r="O86" s="80"/>
      <c r="P86" s="80"/>
      <c r="Q86" s="80"/>
      <c r="R86" s="80"/>
      <c r="S86" s="80"/>
      <c r="T86" s="84" t="s">
        <v>100</v>
      </c>
      <c r="U86" s="80"/>
      <c r="V86" s="339" t="s">
        <v>250</v>
      </c>
      <c r="X86" s="80"/>
    </row>
    <row r="87" spans="1:27" ht="15.75" customHeight="1">
      <c r="A87" s="231" t="s">
        <v>917</v>
      </c>
      <c r="B87" s="175">
        <v>1985</v>
      </c>
      <c r="C87" s="176" t="s">
        <v>918</v>
      </c>
      <c r="D87" s="76"/>
      <c r="E87" s="77"/>
      <c r="F87" s="87">
        <v>18</v>
      </c>
      <c r="G87" s="289">
        <v>18</v>
      </c>
      <c r="H87" s="92" t="s">
        <v>250</v>
      </c>
      <c r="I87" s="347" t="s">
        <v>2160</v>
      </c>
      <c r="J87" s="176" t="s">
        <v>919</v>
      </c>
      <c r="L87" s="88" t="s">
        <v>621</v>
      </c>
      <c r="M87" s="88" t="s">
        <v>918</v>
      </c>
      <c r="N87" s="88" t="s">
        <v>920</v>
      </c>
      <c r="O87" s="86" t="s">
        <v>685</v>
      </c>
      <c r="R87" s="80"/>
      <c r="S87" s="80"/>
      <c r="T87" s="80"/>
      <c r="U87" s="80"/>
      <c r="V87" s="80"/>
      <c r="W87" s="80"/>
      <c r="X87" s="80"/>
      <c r="Y87" s="91"/>
      <c r="Z87" s="81"/>
      <c r="AA87" s="80"/>
    </row>
    <row r="88" spans="1:27" ht="15.75" customHeight="1">
      <c r="A88" s="176" t="s">
        <v>1280</v>
      </c>
      <c r="B88" s="197">
        <v>2020</v>
      </c>
      <c r="C88" s="230" t="s">
        <v>1281</v>
      </c>
      <c r="D88" s="76" t="str">
        <f>IF(G88&lt;1,0, IF(G88&lt;=Banding!C$2,"C1",IF(G88&lt;=Banding!C$3,"C2",IF(G88&lt;=Banding!C$4,"C3",IF(G88&lt;=Banding!C$5,"C4",IF(G88&lt;=Banding!C$6,"C5",FALSE()))))))</f>
        <v>C1</v>
      </c>
      <c r="E88" s="77">
        <f>VLOOKUP(D88,Banding!W$2:X$17,2,)</f>
        <v>5000</v>
      </c>
      <c r="F88" s="316">
        <v>5</v>
      </c>
      <c r="G88" s="320">
        <f>F88</f>
        <v>5</v>
      </c>
      <c r="H88" s="107" t="s">
        <v>250</v>
      </c>
      <c r="I88" s="340" t="s">
        <v>1282</v>
      </c>
      <c r="J88" s="176" t="s">
        <v>1283</v>
      </c>
      <c r="L88" s="40" t="s">
        <v>560</v>
      </c>
      <c r="M88" s="88" t="s">
        <v>1281</v>
      </c>
      <c r="N88" s="17" t="s">
        <v>1284</v>
      </c>
      <c r="O88" s="105"/>
      <c r="T88" s="17" t="s">
        <v>92</v>
      </c>
      <c r="U88" s="17" t="s">
        <v>210</v>
      </c>
      <c r="X88" s="88"/>
    </row>
    <row r="89" spans="1:27" ht="15.75" customHeight="1">
      <c r="A89" s="176" t="s">
        <v>1308</v>
      </c>
      <c r="B89" s="175">
        <v>2021</v>
      </c>
      <c r="C89" s="176" t="s">
        <v>1309</v>
      </c>
      <c r="D89" s="76"/>
      <c r="E89" s="77"/>
      <c r="F89" s="316"/>
      <c r="G89" s="320">
        <v>20</v>
      </c>
      <c r="H89" s="92" t="s">
        <v>250</v>
      </c>
      <c r="I89" s="94" t="s">
        <v>1310</v>
      </c>
      <c r="J89" s="176" t="s">
        <v>1311</v>
      </c>
      <c r="L89" s="40"/>
      <c r="N89" s="111"/>
      <c r="O89" s="15"/>
      <c r="T89" s="17" t="s">
        <v>100</v>
      </c>
      <c r="U89" s="17" t="s">
        <v>210</v>
      </c>
      <c r="X89" s="88"/>
    </row>
    <row r="90" spans="1:27" ht="15.75" customHeight="1">
      <c r="A90" s="176" t="s">
        <v>1325</v>
      </c>
      <c r="B90" s="197">
        <v>2014</v>
      </c>
      <c r="C90" s="230" t="s">
        <v>1318</v>
      </c>
      <c r="D90" s="156" t="str">
        <f>IF(G90&lt;1,0, IF(G90&lt;=Banding!C$2,"C1",IF(G90&lt;=Banding!C$3,"C2",IF(G90&lt;=Banding!C$4,"C3",IF(G90&lt;=Banding!C$5,"C4",IF(G90&lt;=Banding!C$6,"C5",FALSE()))))))</f>
        <v>C2</v>
      </c>
      <c r="E90" s="157">
        <f>VLOOKUP(D90,Banding!W$2:X$17,2,)</f>
        <v>7000</v>
      </c>
      <c r="F90" s="173">
        <v>23</v>
      </c>
      <c r="G90" s="192">
        <v>23</v>
      </c>
      <c r="H90" s="193" t="s">
        <v>85</v>
      </c>
      <c r="I90" s="194" t="s">
        <v>1326</v>
      </c>
      <c r="J90" s="264" t="s">
        <v>1327</v>
      </c>
      <c r="L90" s="176" t="s">
        <v>1328</v>
      </c>
      <c r="M90" s="176" t="s">
        <v>1329</v>
      </c>
      <c r="N90" s="176" t="s">
        <v>1330</v>
      </c>
      <c r="O90" s="194" t="s">
        <v>1331</v>
      </c>
      <c r="R90" s="176">
        <v>2.2999999999999998</v>
      </c>
      <c r="S90" s="176">
        <v>1.5</v>
      </c>
      <c r="T90" s="176" t="s">
        <v>1332</v>
      </c>
      <c r="U90" s="176" t="s">
        <v>210</v>
      </c>
      <c r="V90" s="168" t="s">
        <v>1333</v>
      </c>
      <c r="Y90" s="176"/>
    </row>
    <row r="91" spans="1:27" ht="15.75" customHeight="1">
      <c r="A91" s="176" t="s">
        <v>1347</v>
      </c>
      <c r="B91" s="197">
        <v>2016</v>
      </c>
      <c r="C91" s="230" t="s">
        <v>1318</v>
      </c>
      <c r="D91" s="156" t="str">
        <f>IF(G91&lt;1,0, IF(G91&lt;=Banding!C$2,"C1",IF(G91&lt;=Banding!C$3,"C2",IF(G91&lt;=Banding!C$4,"C3",IF(G91&lt;=Banding!C$5,"C4",IF(G91&lt;=Banding!C$6,"C5",FALSE()))))))</f>
        <v>C2</v>
      </c>
      <c r="E91" s="157">
        <f>VLOOKUP(D91,Banding!W$2:X$17,2,)</f>
        <v>7000</v>
      </c>
      <c r="F91" s="173">
        <v>20</v>
      </c>
      <c r="G91" s="192">
        <v>20</v>
      </c>
      <c r="H91" s="193" t="s">
        <v>85</v>
      </c>
      <c r="I91" s="194" t="s">
        <v>1348</v>
      </c>
      <c r="J91" s="176" t="s">
        <v>1349</v>
      </c>
      <c r="L91" s="176" t="s">
        <v>89</v>
      </c>
      <c r="M91" s="176" t="s">
        <v>1350</v>
      </c>
      <c r="N91" s="176" t="s">
        <v>1330</v>
      </c>
      <c r="O91" s="337" t="s">
        <v>1351</v>
      </c>
      <c r="R91" s="176">
        <v>2.2000000000000002</v>
      </c>
      <c r="S91" s="176">
        <v>1.3</v>
      </c>
      <c r="T91" s="176" t="s">
        <v>92</v>
      </c>
      <c r="U91" s="176" t="s">
        <v>210</v>
      </c>
      <c r="V91" s="168" t="s">
        <v>1333</v>
      </c>
      <c r="Y91" s="176"/>
    </row>
    <row r="92" spans="1:27" ht="15.75" customHeight="1">
      <c r="A92" s="176" t="s">
        <v>1380</v>
      </c>
      <c r="B92" s="197">
        <v>1998</v>
      </c>
      <c r="C92" s="230" t="s">
        <v>1318</v>
      </c>
      <c r="D92" s="156" t="str">
        <f>IF(G92&lt;1,0, IF(G92&lt;=Banding!C$2,"C1",IF(G92&lt;=Banding!C$3,"C2",IF(G92&lt;=Banding!C$4,"C3",IF(G92&lt;=Banding!C$5,"C4",IF(G92&lt;=Banding!C$6,"C5",FALSE()))))))</f>
        <v>C4</v>
      </c>
      <c r="E92" s="157">
        <f>VLOOKUP(D92,Banding!W$2:X$17,2,)</f>
        <v>12500</v>
      </c>
      <c r="F92" s="173" t="s">
        <v>1381</v>
      </c>
      <c r="G92" s="192">
        <v>70</v>
      </c>
      <c r="H92" s="193" t="s">
        <v>85</v>
      </c>
      <c r="I92" s="194" t="s">
        <v>1382</v>
      </c>
      <c r="J92" s="176" t="s">
        <v>1383</v>
      </c>
      <c r="L92" s="176" t="s">
        <v>89</v>
      </c>
      <c r="M92" s="176" t="s">
        <v>1384</v>
      </c>
      <c r="N92" s="176" t="s">
        <v>1330</v>
      </c>
      <c r="O92" s="176" t="s">
        <v>1384</v>
      </c>
      <c r="R92" s="176">
        <v>1.2</v>
      </c>
      <c r="S92" s="176">
        <v>1.1000000000000001</v>
      </c>
      <c r="T92" s="176" t="s">
        <v>92</v>
      </c>
      <c r="U92" s="176" t="s">
        <v>210</v>
      </c>
      <c r="V92" s="168" t="s">
        <v>1333</v>
      </c>
    </row>
    <row r="93" spans="1:27" ht="15.75" customHeight="1">
      <c r="A93" s="176" t="s">
        <v>1399</v>
      </c>
      <c r="B93" s="197">
        <v>2017</v>
      </c>
      <c r="C93" s="230" t="s">
        <v>1318</v>
      </c>
      <c r="D93" s="156" t="str">
        <f>IF(G93&lt;1,0, IF(G93&lt;=Banding!C$2,"C1",IF(G93&lt;=Banding!C$3,"C2",IF(G93&lt;=Banding!C$4,"C3",IF(G93&lt;=Banding!C$5,"C4",IF(G93&lt;=Banding!C$6,"C5",FALSE()))))))</f>
        <v>C2</v>
      </c>
      <c r="E93" s="157">
        <f>VLOOKUP(D93,Banding!W$2:X$17,2,)</f>
        <v>7000</v>
      </c>
      <c r="F93" s="173" t="s">
        <v>1400</v>
      </c>
      <c r="G93" s="192">
        <v>12</v>
      </c>
      <c r="H93" s="246" t="s">
        <v>250</v>
      </c>
      <c r="I93" s="194" t="s">
        <v>1401</v>
      </c>
      <c r="J93" s="176" t="s">
        <v>1402</v>
      </c>
      <c r="L93" s="176" t="s">
        <v>89</v>
      </c>
      <c r="M93" s="176" t="s">
        <v>1403</v>
      </c>
      <c r="N93" s="176" t="s">
        <v>1330</v>
      </c>
      <c r="O93" s="194" t="s">
        <v>1404</v>
      </c>
      <c r="R93" s="176"/>
      <c r="S93" s="176"/>
      <c r="T93" s="176" t="s">
        <v>92</v>
      </c>
      <c r="U93" s="176" t="s">
        <v>210</v>
      </c>
      <c r="V93" s="168"/>
      <c r="Y93" s="176"/>
    </row>
    <row r="94" spans="1:27" ht="15.75" customHeight="1">
      <c r="A94" s="176" t="s">
        <v>1464</v>
      </c>
      <c r="B94" s="197">
        <v>1952</v>
      </c>
      <c r="C94" s="230" t="s">
        <v>1159</v>
      </c>
      <c r="D94" s="156" t="str">
        <f>IF(G94&lt;1,0, IF(G94&lt;=Banding!C$2,"C1",IF(G94&lt;=Banding!C$3,"C2",IF(G94&lt;=Banding!C$4,"C3",IF(G94&lt;=Banding!C$5,"C4",IF(G94&lt;=Banding!C$6,"C5",FALSE()))))))</f>
        <v>C2</v>
      </c>
      <c r="E94" s="157">
        <f>VLOOKUP(D94,Banding!W$2:X$17,2,)</f>
        <v>7000</v>
      </c>
      <c r="F94" s="173" t="s">
        <v>1167</v>
      </c>
      <c r="G94" s="192">
        <v>15</v>
      </c>
      <c r="H94" s="246" t="s">
        <v>250</v>
      </c>
      <c r="I94" s="194" t="s">
        <v>1465</v>
      </c>
      <c r="J94" s="176" t="s">
        <v>1466</v>
      </c>
      <c r="L94" s="176" t="s">
        <v>1137</v>
      </c>
      <c r="M94" s="247" t="s">
        <v>1467</v>
      </c>
      <c r="N94" s="176" t="s">
        <v>1330</v>
      </c>
      <c r="O94" s="194" t="s">
        <v>1468</v>
      </c>
      <c r="R94" s="176">
        <v>0.4</v>
      </c>
      <c r="S94" s="176"/>
      <c r="T94" s="176" t="s">
        <v>1469</v>
      </c>
      <c r="U94" s="176" t="s">
        <v>1469</v>
      </c>
      <c r="V94" s="168"/>
      <c r="Y94" s="176"/>
    </row>
    <row r="95" spans="1:27" ht="15.75" customHeight="1">
      <c r="A95" s="176" t="s">
        <v>1486</v>
      </c>
      <c r="B95" s="197">
        <v>2007</v>
      </c>
      <c r="C95" s="230" t="s">
        <v>1159</v>
      </c>
      <c r="D95" s="156" t="str">
        <f>IF(G95&lt;1,0, IF(G95&lt;=Banding!C$2,"C1",IF(G95&lt;=Banding!C$3,"C2",IF(G95&lt;=Banding!C$4,"C3",IF(G95&lt;=Banding!C$5,"C4",IF(G95&lt;=Banding!C$6,"C5",FALSE()))))))</f>
        <v>C1</v>
      </c>
      <c r="E95" s="157">
        <f>VLOOKUP(D95,Banding!W$2:X$17,2,)</f>
        <v>5000</v>
      </c>
      <c r="F95" s="173">
        <v>8</v>
      </c>
      <c r="G95" s="192">
        <v>8</v>
      </c>
      <c r="H95" s="246" t="s">
        <v>250</v>
      </c>
      <c r="I95" s="194" t="s">
        <v>1487</v>
      </c>
      <c r="J95" s="176" t="s">
        <v>1488</v>
      </c>
      <c r="L95" s="176" t="s">
        <v>89</v>
      </c>
      <c r="M95" s="176" t="s">
        <v>1489</v>
      </c>
      <c r="N95" s="176" t="s">
        <v>1330</v>
      </c>
      <c r="O95" s="176" t="s">
        <v>1490</v>
      </c>
      <c r="R95" s="176">
        <v>22.3</v>
      </c>
      <c r="S95" s="176">
        <v>15.4</v>
      </c>
      <c r="T95" s="176" t="s">
        <v>92</v>
      </c>
      <c r="U95" s="176" t="s">
        <v>210</v>
      </c>
      <c r="V95" s="168"/>
      <c r="Y95" s="176"/>
    </row>
    <row r="96" spans="1:27" ht="15.75" customHeight="1">
      <c r="A96" s="176" t="s">
        <v>1496</v>
      </c>
      <c r="B96" s="197">
        <v>2022</v>
      </c>
      <c r="C96" s="230" t="s">
        <v>1159</v>
      </c>
      <c r="D96" s="156" t="str">
        <f>IF(G96&lt;1,0, IF(G96&lt;=Banding!C$2,"C1",IF(G96&lt;=Banding!C$3,"C2",IF(G96&lt;=Banding!C$4,"C3",IF(G96&lt;=Banding!C$5,"C4",IF(G96&lt;=Banding!C$6,"C5",FALSE()))))))</f>
        <v>C2</v>
      </c>
      <c r="E96" s="157">
        <f>VLOOKUP(D96,Banding!W$2:X$17,2,)</f>
        <v>7000</v>
      </c>
      <c r="F96" s="173" t="s">
        <v>1497</v>
      </c>
      <c r="G96" s="192">
        <v>20</v>
      </c>
      <c r="H96" s="193" t="s">
        <v>85</v>
      </c>
      <c r="I96" s="194" t="s">
        <v>1498</v>
      </c>
      <c r="J96" s="264" t="s">
        <v>1499</v>
      </c>
      <c r="L96" s="176" t="s">
        <v>89</v>
      </c>
      <c r="M96" s="176" t="s">
        <v>1500</v>
      </c>
      <c r="N96" s="176" t="s">
        <v>1330</v>
      </c>
      <c r="O96" s="194" t="s">
        <v>1498</v>
      </c>
      <c r="R96" s="176"/>
      <c r="S96" s="176"/>
      <c r="T96" s="176" t="s">
        <v>92</v>
      </c>
      <c r="U96" s="176" t="s">
        <v>1501</v>
      </c>
      <c r="V96" s="168" t="s">
        <v>1333</v>
      </c>
      <c r="Y96" s="176"/>
    </row>
    <row r="97" spans="1:26" ht="15.75" customHeight="1">
      <c r="A97" s="176" t="s">
        <v>1502</v>
      </c>
      <c r="B97" s="197">
        <v>2005</v>
      </c>
      <c r="C97" s="230" t="s">
        <v>1159</v>
      </c>
      <c r="D97" s="156" t="str">
        <f>IF(G97&lt;1,0, IF(G97&lt;=Banding!C$2,"C1",IF(G97&lt;=Banding!C$3,"C2",IF(G97&lt;=Banding!C$4,"C3",IF(G97&lt;=Banding!C$5,"C4",IF(G97&lt;=Banding!C$6,"C5",FALSE()))))))</f>
        <v>C2</v>
      </c>
      <c r="E97" s="157">
        <f>VLOOKUP(D97,Banding!W$2:X$17,2,)</f>
        <v>7000</v>
      </c>
      <c r="F97" s="173" t="s">
        <v>1503</v>
      </c>
      <c r="G97" s="192">
        <v>15</v>
      </c>
      <c r="H97" s="246" t="s">
        <v>250</v>
      </c>
      <c r="I97" s="194" t="s">
        <v>1504</v>
      </c>
      <c r="J97" s="176" t="s">
        <v>1505</v>
      </c>
      <c r="L97" s="176" t="s">
        <v>89</v>
      </c>
      <c r="M97" s="176" t="s">
        <v>1419</v>
      </c>
      <c r="N97" s="176" t="s">
        <v>1330</v>
      </c>
      <c r="O97" s="176" t="s">
        <v>1490</v>
      </c>
      <c r="R97" s="176">
        <v>2.1</v>
      </c>
      <c r="S97" s="176">
        <v>1</v>
      </c>
      <c r="T97" s="176" t="s">
        <v>1506</v>
      </c>
      <c r="U97" s="176" t="s">
        <v>210</v>
      </c>
      <c r="V97" s="168"/>
      <c r="Y97" s="176"/>
    </row>
    <row r="98" spans="1:26" ht="15.75" customHeight="1">
      <c r="A98" s="176" t="s">
        <v>1507</v>
      </c>
      <c r="B98" s="197">
        <v>2013</v>
      </c>
      <c r="C98" s="230" t="s">
        <v>1159</v>
      </c>
      <c r="D98" s="156" t="str">
        <f>IF(G98&lt;1,0, IF(G98&lt;=Banding!C$2,"C1",IF(G98&lt;=Banding!C$3,"C2",IF(G98&lt;=Banding!C$4,"C3",IF(G98&lt;=Banding!C$5,"C4",IF(G98&lt;=Banding!C$6,"C5",FALSE()))))))</f>
        <v>C3</v>
      </c>
      <c r="E98" s="157">
        <f>VLOOKUP(D98,Banding!W$2:X$17,2,)</f>
        <v>9350</v>
      </c>
      <c r="F98" s="173" t="s">
        <v>1508</v>
      </c>
      <c r="G98" s="192">
        <v>35</v>
      </c>
      <c r="H98" s="246" t="s">
        <v>250</v>
      </c>
      <c r="I98" s="194" t="s">
        <v>1509</v>
      </c>
      <c r="J98" s="176" t="s">
        <v>1510</v>
      </c>
      <c r="L98" s="176" t="s">
        <v>1511</v>
      </c>
      <c r="M98" s="176" t="s">
        <v>1512</v>
      </c>
      <c r="N98" s="176" t="s">
        <v>1513</v>
      </c>
      <c r="O98" s="176" t="s">
        <v>1512</v>
      </c>
      <c r="R98" s="176">
        <v>0.8</v>
      </c>
      <c r="S98" s="176">
        <v>0.8</v>
      </c>
      <c r="T98" s="176" t="s">
        <v>750</v>
      </c>
      <c r="U98" s="176" t="s">
        <v>210</v>
      </c>
      <c r="V98" s="168" t="s">
        <v>1271</v>
      </c>
      <c r="Y98" s="176"/>
    </row>
    <row r="99" spans="1:26" ht="15.75" customHeight="1">
      <c r="A99" s="176" t="s">
        <v>1514</v>
      </c>
      <c r="B99" s="197">
        <v>1953</v>
      </c>
      <c r="C99" s="230" t="s">
        <v>1159</v>
      </c>
      <c r="D99" s="156" t="str">
        <f>IF(G99&lt;1,0, IF(G99&lt;=Banding!C$2,"C1",IF(G99&lt;=Banding!C$3,"C2",IF(G99&lt;=Banding!C$4,"C3",IF(G99&lt;=Banding!C$5,"C4",IF(G99&lt;=Banding!C$6,"C5",FALSE()))))))</f>
        <v>C2</v>
      </c>
      <c r="E99" s="157">
        <f>VLOOKUP(D99,Banding!W$2:X$17,2,)</f>
        <v>7000</v>
      </c>
      <c r="F99" s="173" t="s">
        <v>1503</v>
      </c>
      <c r="G99" s="192">
        <v>15</v>
      </c>
      <c r="H99" s="193" t="s">
        <v>85</v>
      </c>
      <c r="I99" s="194" t="s">
        <v>1515</v>
      </c>
      <c r="J99" s="176" t="s">
        <v>1516</v>
      </c>
      <c r="L99" s="176" t="s">
        <v>89</v>
      </c>
      <c r="M99" s="176" t="s">
        <v>1517</v>
      </c>
      <c r="N99" s="176" t="s">
        <v>1518</v>
      </c>
      <c r="O99" s="176" t="s">
        <v>1517</v>
      </c>
      <c r="R99" s="176">
        <v>1.3</v>
      </c>
      <c r="S99" s="176"/>
      <c r="T99" s="176" t="s">
        <v>750</v>
      </c>
      <c r="U99" s="176" t="s">
        <v>210</v>
      </c>
      <c r="V99" s="168" t="s">
        <v>1333</v>
      </c>
      <c r="Y99" s="176"/>
    </row>
    <row r="100" spans="1:26" ht="15.75" customHeight="1">
      <c r="A100" s="176" t="s">
        <v>1532</v>
      </c>
      <c r="B100" s="197">
        <v>2009</v>
      </c>
      <c r="C100" s="230" t="s">
        <v>1159</v>
      </c>
      <c r="D100" s="156" t="str">
        <f>IF(G100&lt;1,0, IF(G100&lt;=Banding!C$2,"C1",IF(G100&lt;=Banding!C$3,"C2",IF(G100&lt;=Banding!C$4,"C3",IF(G100&lt;=Banding!C$5,"C4",IF(G100&lt;=Banding!C$6,"C5",FALSE()))))))</f>
        <v>C2</v>
      </c>
      <c r="E100" s="157">
        <f>VLOOKUP(D100,Banding!W$2:X$17,2,)</f>
        <v>7000</v>
      </c>
      <c r="F100" s="173" t="s">
        <v>1533</v>
      </c>
      <c r="G100" s="192">
        <v>20</v>
      </c>
      <c r="H100" s="193" t="s">
        <v>85</v>
      </c>
      <c r="I100" s="194" t="s">
        <v>1534</v>
      </c>
      <c r="J100" s="176" t="s">
        <v>1535</v>
      </c>
      <c r="L100" s="176" t="s">
        <v>1536</v>
      </c>
      <c r="M100" s="176" t="s">
        <v>1537</v>
      </c>
      <c r="N100" s="176" t="s">
        <v>1518</v>
      </c>
      <c r="O100" s="176" t="s">
        <v>1538</v>
      </c>
      <c r="R100" s="176"/>
      <c r="S100" s="176"/>
      <c r="T100" s="176" t="s">
        <v>111</v>
      </c>
      <c r="U100" s="176" t="s">
        <v>210</v>
      </c>
      <c r="V100" s="168" t="s">
        <v>1333</v>
      </c>
      <c r="Y100" s="176"/>
    </row>
    <row r="101" spans="1:26" ht="15.75" customHeight="1">
      <c r="A101" s="176" t="s">
        <v>1571</v>
      </c>
      <c r="B101" s="197">
        <v>2021</v>
      </c>
      <c r="C101" s="230" t="s">
        <v>1159</v>
      </c>
      <c r="D101" s="156" t="str">
        <f>IF(G101&lt;1,0, IF(G101&lt;=Banding!C$2,"C1",IF(G101&lt;=Banding!C$3,"C2",IF(G101&lt;=Banding!C$4,"C3",IF(G101&lt;=Banding!C$5,"C4",IF(G101&lt;=Banding!C$6,"C5",FALSE()))))))</f>
        <v>C1</v>
      </c>
      <c r="E101" s="157">
        <f>VLOOKUP(D101,Banding!W$2:X$17,2,)</f>
        <v>5000</v>
      </c>
      <c r="F101" s="173" t="s">
        <v>1572</v>
      </c>
      <c r="G101" s="192">
        <v>3</v>
      </c>
      <c r="H101" s="246" t="s">
        <v>250</v>
      </c>
      <c r="I101" s="194" t="s">
        <v>1573</v>
      </c>
      <c r="J101" s="176" t="s">
        <v>1574</v>
      </c>
      <c r="L101" s="176" t="s">
        <v>89</v>
      </c>
      <c r="M101" s="176" t="s">
        <v>1490</v>
      </c>
      <c r="N101" s="176" t="s">
        <v>1575</v>
      </c>
      <c r="O101" s="176"/>
      <c r="R101" s="176"/>
      <c r="S101" s="176"/>
      <c r="T101" s="176" t="s">
        <v>293</v>
      </c>
      <c r="U101" s="176" t="s">
        <v>1576</v>
      </c>
      <c r="V101" s="168"/>
      <c r="Y101" s="176"/>
    </row>
    <row r="102" spans="1:26" ht="15.75" customHeight="1">
      <c r="A102" s="176" t="s">
        <v>1690</v>
      </c>
      <c r="B102" s="197">
        <v>1999</v>
      </c>
      <c r="C102" s="230" t="s">
        <v>1159</v>
      </c>
      <c r="D102" s="156" t="str">
        <f>IF(G102&lt;1,0, IF(G102&lt;=Banding!C$2,"C1",IF(G102&lt;=Banding!C$3,"C2",IF(G102&lt;=Banding!C$4,"C3",IF(G102&lt;=Banding!C$5,"C4",IF(G102&lt;=Banding!C$6,"C5",FALSE()))))))</f>
        <v>C2</v>
      </c>
      <c r="E102" s="157">
        <f>VLOOKUP(D102,Banding!W$2:X$17,2,)</f>
        <v>7000</v>
      </c>
      <c r="F102" s="173" t="s">
        <v>1533</v>
      </c>
      <c r="G102" s="192">
        <v>20</v>
      </c>
      <c r="H102" s="246" t="s">
        <v>250</v>
      </c>
      <c r="I102" s="194" t="s">
        <v>1691</v>
      </c>
      <c r="J102" s="264" t="s">
        <v>1692</v>
      </c>
      <c r="L102" s="176" t="s">
        <v>89</v>
      </c>
      <c r="M102" s="176" t="s">
        <v>1693</v>
      </c>
      <c r="N102" s="176" t="s">
        <v>1665</v>
      </c>
      <c r="O102" s="194" t="s">
        <v>1694</v>
      </c>
      <c r="R102" s="176"/>
      <c r="S102" s="176"/>
      <c r="T102" s="176" t="s">
        <v>1436</v>
      </c>
      <c r="U102" s="176" t="s">
        <v>210</v>
      </c>
      <c r="V102" s="168"/>
      <c r="Y102" s="176"/>
    </row>
    <row r="103" spans="1:26" ht="15.75" customHeight="1">
      <c r="A103" s="176" t="s">
        <v>1766</v>
      </c>
      <c r="B103" s="175">
        <v>1921</v>
      </c>
      <c r="C103" s="230" t="s">
        <v>1159</v>
      </c>
      <c r="D103" s="156" t="str">
        <f>IF(G103&lt;1,0, IF(G103&lt;=Banding!C$2,"C1",IF(G103&lt;=Banding!C$3,"C2",IF(G103&lt;=Banding!C$4,"C3",IF(G103&lt;=Banding!C$5,"C4",IF(G103&lt;=Banding!C$6,"C5",FALSE()))))))</f>
        <v>C2</v>
      </c>
      <c r="E103" s="157">
        <f>VLOOKUP(D103,Banding!W$2:X$17,2,)</f>
        <v>7000</v>
      </c>
      <c r="F103" s="173"/>
      <c r="G103" s="323">
        <v>20</v>
      </c>
      <c r="H103" s="246" t="s">
        <v>250</v>
      </c>
      <c r="I103" s="194" t="s">
        <v>1767</v>
      </c>
      <c r="J103" s="176" t="s">
        <v>1768</v>
      </c>
      <c r="L103" s="176" t="s">
        <v>89</v>
      </c>
      <c r="M103" s="176" t="s">
        <v>1769</v>
      </c>
      <c r="N103" s="176" t="s">
        <v>1770</v>
      </c>
      <c r="O103" s="176"/>
      <c r="R103" s="176"/>
      <c r="S103" s="176"/>
      <c r="T103" s="158" t="s">
        <v>750</v>
      </c>
      <c r="U103" s="176" t="s">
        <v>757</v>
      </c>
      <c r="V103" s="168"/>
    </row>
    <row r="104" spans="1:26" ht="15.75" customHeight="1">
      <c r="A104" s="176" t="s">
        <v>1771</v>
      </c>
      <c r="B104" s="197">
        <v>2021</v>
      </c>
      <c r="C104" s="205" t="s">
        <v>1215</v>
      </c>
      <c r="D104" s="156" t="str">
        <f>IF(G104&lt;1,0, IF(G104&lt;=Banding!C$2,"C1",IF(G104&lt;=Banding!C$3,"C2",IF(G104&lt;=Banding!C$4,"C3",IF(G104&lt;=Banding!C$5,"C4",IF(G104&lt;=Banding!C$6,"C5",FALSE()))))))</f>
        <v>C2</v>
      </c>
      <c r="E104" s="157">
        <f>VLOOKUP(D104,Banding!W$2:X$17,2,)</f>
        <v>7000</v>
      </c>
      <c r="F104" s="173"/>
      <c r="G104" s="323">
        <v>20</v>
      </c>
      <c r="H104" s="193" t="s">
        <v>85</v>
      </c>
      <c r="I104" s="348" t="s">
        <v>1772</v>
      </c>
      <c r="J104" s="176" t="s">
        <v>1773</v>
      </c>
      <c r="M104" s="176"/>
      <c r="N104" s="176"/>
      <c r="O104" s="176"/>
      <c r="P104" s="176"/>
      <c r="Q104" s="176"/>
      <c r="R104" s="176"/>
      <c r="S104" s="176"/>
      <c r="T104" s="172" t="s">
        <v>293</v>
      </c>
      <c r="U104" s="176" t="s">
        <v>210</v>
      </c>
      <c r="V104" s="168" t="s">
        <v>1333</v>
      </c>
    </row>
    <row r="105" spans="1:26" ht="15.75" customHeight="1">
      <c r="A105" s="176" t="s">
        <v>1774</v>
      </c>
      <c r="B105" s="197">
        <v>1990</v>
      </c>
      <c r="C105" s="205" t="s">
        <v>1215</v>
      </c>
      <c r="D105" s="156" t="str">
        <f>IF(G105&lt;1,0, IF(G105&lt;=Banding!C$2,"C1",IF(G105&lt;=Banding!C$3,"C2",IF(G105&lt;=Banding!C$4,"C3",IF(G105&lt;=Banding!C$5,"C4",IF(G105&lt;=Banding!C$6,"C5",FALSE()))))))</f>
        <v>C2</v>
      </c>
      <c r="E105" s="157">
        <f>VLOOKUP(D105,Banding!W$2:X$17,2,)</f>
        <v>7000</v>
      </c>
      <c r="F105" s="173"/>
      <c r="G105" s="323">
        <v>20</v>
      </c>
      <c r="H105" s="193" t="s">
        <v>85</v>
      </c>
      <c r="I105" s="349" t="s">
        <v>1775</v>
      </c>
      <c r="J105" s="176" t="s">
        <v>1776</v>
      </c>
      <c r="M105" s="176"/>
      <c r="N105" s="176"/>
      <c r="O105" s="176"/>
      <c r="P105" s="176"/>
      <c r="Q105" s="176"/>
      <c r="R105" s="176"/>
      <c r="S105" s="176"/>
      <c r="T105" s="172" t="s">
        <v>111</v>
      </c>
      <c r="U105" s="176" t="s">
        <v>210</v>
      </c>
      <c r="V105" s="168" t="s">
        <v>1333</v>
      </c>
    </row>
    <row r="106" spans="1:26" ht="15.75" customHeight="1">
      <c r="A106" s="176" t="s">
        <v>1783</v>
      </c>
      <c r="B106" s="197">
        <v>2019</v>
      </c>
      <c r="C106" s="205" t="s">
        <v>1215</v>
      </c>
      <c r="D106" s="156" t="str">
        <f>IF(G106&lt;1,0, IF(G106&lt;=Banding!C$2,"C1",IF(G106&lt;=Banding!C$3,"C2",IF(G106&lt;=Banding!C$4,"C3",IF(G106&lt;=Banding!C$5,"C4",IF(G106&lt;=Banding!C$6,"C5",FALSE()))))))</f>
        <v>C2</v>
      </c>
      <c r="E106" s="157">
        <f>VLOOKUP(D106,Banding!W$2:X$17,2,)</f>
        <v>7000</v>
      </c>
      <c r="F106" s="173"/>
      <c r="G106" s="323">
        <v>20</v>
      </c>
      <c r="H106" s="193" t="s">
        <v>85</v>
      </c>
      <c r="I106" s="194" t="s">
        <v>1784</v>
      </c>
      <c r="J106" s="176" t="s">
        <v>1785</v>
      </c>
      <c r="M106" s="176"/>
      <c r="N106" s="176"/>
      <c r="O106" s="176"/>
      <c r="P106" s="176"/>
      <c r="Q106" s="176"/>
      <c r="R106" s="176"/>
      <c r="S106" s="176"/>
      <c r="T106" s="172" t="s">
        <v>111</v>
      </c>
      <c r="U106" s="176" t="s">
        <v>210</v>
      </c>
      <c r="V106" s="168" t="s">
        <v>1333</v>
      </c>
      <c r="Y106" s="176"/>
      <c r="Z106" s="176"/>
    </row>
    <row r="107" spans="1:26" ht="15.75" customHeight="1">
      <c r="A107" s="176" t="s">
        <v>1794</v>
      </c>
      <c r="B107" s="197">
        <v>2001</v>
      </c>
      <c r="C107" s="205" t="s">
        <v>1215</v>
      </c>
      <c r="D107" s="156" t="str">
        <f>IF(G107&lt;1,0, IF(G107&lt;=Banding!C$2,"C1",IF(G107&lt;=Banding!C$3,"C2",IF(G107&lt;=Banding!C$4,"C3",IF(G107&lt;=Banding!C$5,"C4",IF(G107&lt;=Banding!C$6,"C5",FALSE()))))))</f>
        <v>C2</v>
      </c>
      <c r="E107" s="157">
        <f>VLOOKUP(D107,Banding!W$2:X$17,2,)</f>
        <v>7000</v>
      </c>
      <c r="F107" s="173"/>
      <c r="G107" s="323">
        <v>20</v>
      </c>
      <c r="H107" s="193" t="s">
        <v>85</v>
      </c>
      <c r="I107" s="194" t="s">
        <v>1795</v>
      </c>
      <c r="J107" s="176" t="s">
        <v>1796</v>
      </c>
      <c r="M107" s="176"/>
      <c r="N107" s="176"/>
      <c r="O107" s="176"/>
      <c r="P107" s="176"/>
      <c r="Q107" s="176"/>
      <c r="R107" s="176"/>
      <c r="S107" s="176"/>
      <c r="T107" s="176" t="s">
        <v>92</v>
      </c>
      <c r="U107" s="176" t="s">
        <v>210</v>
      </c>
      <c r="V107" s="168" t="s">
        <v>1333</v>
      </c>
    </row>
    <row r="108" spans="1:26" ht="15.75" customHeight="1">
      <c r="A108" s="176" t="s">
        <v>1805</v>
      </c>
      <c r="B108" s="175">
        <v>2010</v>
      </c>
      <c r="C108" s="176" t="s">
        <v>1805</v>
      </c>
      <c r="D108" s="176"/>
      <c r="E108" s="176"/>
      <c r="F108" s="167">
        <v>55</v>
      </c>
      <c r="G108" s="167">
        <v>55</v>
      </c>
      <c r="H108" s="169" t="s">
        <v>85</v>
      </c>
      <c r="I108" s="350" t="s">
        <v>2161</v>
      </c>
      <c r="J108" s="176" t="s">
        <v>1806</v>
      </c>
      <c r="K108" s="168" t="s">
        <v>1807</v>
      </c>
      <c r="L108" s="168" t="s">
        <v>704</v>
      </c>
      <c r="M108" s="176" t="s">
        <v>1805</v>
      </c>
      <c r="N108" s="168" t="s">
        <v>1808</v>
      </c>
      <c r="O108" s="170" t="s">
        <v>2141</v>
      </c>
      <c r="R108" s="158"/>
      <c r="S108" s="158"/>
      <c r="T108" s="158"/>
      <c r="U108" s="176"/>
      <c r="V108" s="168" t="s">
        <v>1333</v>
      </c>
      <c r="W108" s="176"/>
      <c r="Y108" s="176"/>
    </row>
    <row r="109" spans="1:26" ht="15.75" customHeight="1">
      <c r="A109" s="176"/>
      <c r="B109" s="15"/>
      <c r="C109" s="176"/>
      <c r="D109" s="176"/>
      <c r="E109" s="176"/>
      <c r="F109" s="15"/>
      <c r="G109" s="15"/>
      <c r="H109" s="15"/>
      <c r="J109" s="15"/>
      <c r="K109" s="15"/>
      <c r="M109" s="15"/>
    </row>
    <row r="110" spans="1:26" ht="15.75" customHeight="1">
      <c r="A110" s="176"/>
      <c r="B110" s="15"/>
      <c r="C110" s="176"/>
      <c r="D110" s="176"/>
      <c r="E110" s="176"/>
      <c r="F110" s="15"/>
      <c r="G110" s="15"/>
      <c r="H110" s="15"/>
      <c r="I110" s="15"/>
      <c r="J110" s="15"/>
      <c r="K110" s="15"/>
      <c r="M110" s="15"/>
      <c r="O110" s="15"/>
    </row>
    <row r="111" spans="1:26" ht="15.75" customHeight="1">
      <c r="A111" s="15"/>
      <c r="B111" s="15"/>
      <c r="C111" s="176"/>
      <c r="D111" s="176"/>
      <c r="E111" s="176"/>
      <c r="F111" s="15"/>
      <c r="G111" s="15"/>
      <c r="H111" s="15"/>
      <c r="I111" s="15"/>
      <c r="J111" s="15"/>
      <c r="K111" s="15"/>
      <c r="M111" s="15"/>
      <c r="O111" s="15"/>
    </row>
    <row r="112" spans="1:26" ht="15.75" customHeight="1">
      <c r="A112" s="15"/>
      <c r="B112" s="15"/>
      <c r="C112" s="15"/>
      <c r="D112" s="15"/>
      <c r="E112" s="15"/>
      <c r="F112" s="15"/>
      <c r="G112" s="15"/>
      <c r="H112" s="15"/>
      <c r="I112" s="15"/>
      <c r="J112" s="15"/>
      <c r="K112" s="15"/>
      <c r="M112" s="15"/>
      <c r="O112" s="15"/>
    </row>
    <row r="113" spans="1:15" ht="15.75" customHeight="1">
      <c r="A113" s="15"/>
      <c r="B113" s="15"/>
      <c r="C113" s="15"/>
      <c r="D113" s="15"/>
      <c r="E113" s="15"/>
      <c r="F113" s="15"/>
      <c r="G113" s="15"/>
      <c r="H113" s="15"/>
      <c r="I113" s="15"/>
      <c r="J113" s="15"/>
      <c r="K113" s="15"/>
      <c r="M113" s="15"/>
      <c r="O113" s="15"/>
    </row>
    <row r="114" spans="1:15" ht="15.75" customHeight="1">
      <c r="A114" s="15"/>
      <c r="B114" s="15"/>
      <c r="C114" s="15"/>
      <c r="D114" s="15"/>
      <c r="E114" s="15"/>
      <c r="F114" s="15"/>
      <c r="G114" s="15"/>
      <c r="H114" s="15"/>
      <c r="I114" s="15"/>
      <c r="J114" s="15"/>
      <c r="K114" s="15"/>
      <c r="M114" s="15"/>
      <c r="O114" s="15"/>
    </row>
    <row r="115" spans="1:15" ht="15.75" customHeight="1">
      <c r="A115" s="15"/>
      <c r="B115" s="15"/>
      <c r="C115" s="15"/>
      <c r="D115" s="15"/>
      <c r="E115" s="15"/>
      <c r="F115" s="15"/>
      <c r="G115" s="15"/>
      <c r="H115" s="15"/>
      <c r="I115" s="15"/>
      <c r="J115" s="15"/>
      <c r="K115" s="15"/>
      <c r="M115" s="15"/>
      <c r="O115" s="15"/>
    </row>
    <row r="116" spans="1:15" ht="15.75" customHeight="1">
      <c r="A116" s="15"/>
      <c r="B116" s="15"/>
      <c r="C116" s="15"/>
      <c r="D116" s="15"/>
      <c r="E116" s="15"/>
      <c r="F116" s="15"/>
      <c r="G116" s="15"/>
      <c r="H116" s="15"/>
      <c r="I116" s="15"/>
      <c r="J116" s="15"/>
      <c r="K116" s="15"/>
      <c r="M116" s="15"/>
      <c r="O116" s="15"/>
    </row>
    <row r="117" spans="1:15" ht="15.75" customHeight="1">
      <c r="A117" s="15"/>
      <c r="B117" s="15"/>
      <c r="C117" s="15"/>
      <c r="D117" s="15"/>
      <c r="E117" s="15"/>
      <c r="F117" s="15"/>
      <c r="G117" s="15"/>
      <c r="H117" s="15"/>
      <c r="I117" s="15"/>
      <c r="J117" s="15"/>
      <c r="K117" s="15"/>
      <c r="M117" s="15"/>
      <c r="O117" s="15"/>
    </row>
    <row r="118" spans="1:15" ht="15.75" customHeight="1">
      <c r="A118" s="15"/>
      <c r="B118" s="15"/>
      <c r="C118" s="15"/>
      <c r="D118" s="15"/>
      <c r="E118" s="15"/>
      <c r="F118" s="15"/>
      <c r="G118" s="15"/>
      <c r="H118" s="15"/>
      <c r="I118" s="15"/>
      <c r="J118" s="15"/>
      <c r="K118" s="15"/>
      <c r="M118" s="15"/>
      <c r="O118" s="15"/>
    </row>
    <row r="119" spans="1:15" ht="15.75" customHeight="1">
      <c r="A119" s="15"/>
      <c r="B119" s="15"/>
      <c r="C119" s="15"/>
      <c r="D119" s="15"/>
      <c r="E119" s="15"/>
      <c r="F119" s="15"/>
      <c r="G119" s="15"/>
      <c r="H119" s="15"/>
      <c r="I119" s="15"/>
      <c r="J119" s="15"/>
      <c r="K119" s="15"/>
      <c r="M119" s="15"/>
      <c r="O119" s="15"/>
    </row>
    <row r="120" spans="1:15" ht="15.75" customHeight="1">
      <c r="A120" s="15"/>
      <c r="B120" s="15"/>
      <c r="C120" s="15"/>
      <c r="D120" s="15"/>
      <c r="E120" s="15"/>
      <c r="F120" s="15"/>
      <c r="G120" s="15"/>
      <c r="H120" s="15"/>
      <c r="I120" s="15"/>
      <c r="J120" s="15"/>
      <c r="K120" s="15"/>
      <c r="M120" s="15"/>
      <c r="O120" s="15"/>
    </row>
    <row r="121" spans="1:15" ht="15.75" customHeight="1">
      <c r="A121" s="15"/>
      <c r="B121" s="15"/>
      <c r="C121" s="15"/>
      <c r="D121" s="15"/>
      <c r="E121" s="15"/>
      <c r="F121" s="15"/>
      <c r="G121" s="15"/>
      <c r="H121" s="15"/>
      <c r="I121" s="15"/>
      <c r="J121" s="15"/>
      <c r="K121" s="15"/>
      <c r="M121" s="15"/>
      <c r="O121" s="15"/>
    </row>
    <row r="122" spans="1:15" ht="15.75" customHeight="1">
      <c r="A122" s="15"/>
      <c r="B122" s="15"/>
      <c r="C122" s="15"/>
      <c r="D122" s="15"/>
      <c r="E122" s="15"/>
      <c r="F122" s="15"/>
      <c r="G122" s="15"/>
      <c r="H122" s="15"/>
      <c r="I122" s="15"/>
      <c r="J122" s="15"/>
      <c r="K122" s="15"/>
      <c r="M122" s="15"/>
      <c r="O122" s="15"/>
    </row>
    <row r="123" spans="1:15" ht="15.75" customHeight="1">
      <c r="A123" s="15"/>
      <c r="B123" s="15"/>
      <c r="C123" s="15"/>
      <c r="D123" s="15"/>
      <c r="E123" s="15"/>
      <c r="F123" s="15"/>
      <c r="G123" s="15"/>
      <c r="H123" s="15"/>
      <c r="I123" s="15"/>
      <c r="J123" s="15"/>
      <c r="K123" s="15"/>
      <c r="M123" s="15"/>
      <c r="O123" s="15"/>
    </row>
    <row r="124" spans="1:15" ht="15.75" customHeight="1">
      <c r="A124" s="15"/>
      <c r="B124" s="15"/>
      <c r="C124" s="15"/>
      <c r="D124" s="15"/>
      <c r="E124" s="15"/>
      <c r="F124" s="15"/>
      <c r="G124" s="15"/>
      <c r="H124" s="15"/>
      <c r="I124" s="15"/>
      <c r="J124" s="15"/>
      <c r="K124" s="15"/>
      <c r="M124" s="15"/>
      <c r="O124" s="15"/>
    </row>
    <row r="125" spans="1:15" ht="15.75" customHeight="1">
      <c r="A125" s="15"/>
      <c r="B125" s="15"/>
      <c r="C125" s="15"/>
      <c r="D125" s="15"/>
      <c r="E125" s="15"/>
      <c r="F125" s="15"/>
      <c r="G125" s="15"/>
      <c r="H125" s="15"/>
      <c r="I125" s="15"/>
      <c r="J125" s="15"/>
      <c r="K125" s="15"/>
      <c r="M125" s="15"/>
      <c r="O125" s="15"/>
    </row>
    <row r="126" spans="1:15" ht="15.75" customHeight="1">
      <c r="A126" s="15"/>
      <c r="B126" s="15"/>
      <c r="C126" s="15"/>
      <c r="D126" s="15"/>
      <c r="E126" s="15"/>
      <c r="F126" s="15"/>
      <c r="G126" s="15"/>
      <c r="H126" s="15"/>
      <c r="I126" s="15"/>
      <c r="J126" s="15"/>
      <c r="K126" s="15"/>
      <c r="M126" s="15"/>
      <c r="O126" s="15"/>
    </row>
    <row r="127" spans="1:15" ht="15.75" customHeight="1">
      <c r="A127" s="15"/>
      <c r="B127" s="15"/>
      <c r="C127" s="15"/>
      <c r="D127" s="15"/>
      <c r="E127" s="15"/>
      <c r="F127" s="15"/>
      <c r="G127" s="15"/>
      <c r="H127" s="15"/>
      <c r="I127" s="15"/>
      <c r="J127" s="15"/>
      <c r="K127" s="15"/>
      <c r="M127" s="15"/>
      <c r="O127" s="15"/>
    </row>
    <row r="128" spans="1:15" ht="15.75" customHeight="1">
      <c r="A128" s="15"/>
      <c r="B128" s="15"/>
      <c r="C128" s="15"/>
      <c r="D128" s="15"/>
      <c r="E128" s="15"/>
      <c r="F128" s="15"/>
      <c r="G128" s="15"/>
      <c r="H128" s="15"/>
      <c r="I128" s="15"/>
      <c r="J128" s="15"/>
      <c r="K128" s="15"/>
      <c r="M128" s="15"/>
      <c r="O128" s="15"/>
    </row>
    <row r="129" spans="1:15" ht="15.75" customHeight="1">
      <c r="A129" s="15"/>
      <c r="B129" s="15"/>
      <c r="C129" s="15"/>
      <c r="D129" s="15"/>
      <c r="E129" s="15"/>
      <c r="F129" s="15"/>
      <c r="G129" s="15"/>
      <c r="H129" s="15"/>
      <c r="I129" s="15"/>
      <c r="J129" s="15"/>
      <c r="K129" s="15"/>
      <c r="M129" s="15"/>
      <c r="O129" s="15"/>
    </row>
    <row r="130" spans="1:15" ht="15.75" customHeight="1">
      <c r="A130" s="15"/>
      <c r="B130" s="15"/>
      <c r="C130" s="15"/>
      <c r="D130" s="15"/>
      <c r="E130" s="15"/>
      <c r="F130" s="15"/>
      <c r="G130" s="15"/>
      <c r="H130" s="15"/>
      <c r="I130" s="15"/>
      <c r="J130" s="15"/>
      <c r="K130" s="15"/>
      <c r="M130" s="15"/>
      <c r="O130" s="15"/>
    </row>
    <row r="131" spans="1:15" ht="15.75" customHeight="1">
      <c r="A131" s="15"/>
      <c r="B131" s="15"/>
      <c r="C131" s="15"/>
      <c r="D131" s="15"/>
      <c r="E131" s="15"/>
      <c r="F131" s="15"/>
      <c r="G131" s="15"/>
      <c r="H131" s="15"/>
      <c r="I131" s="15"/>
      <c r="J131" s="15"/>
      <c r="K131" s="15"/>
      <c r="M131" s="15"/>
      <c r="O131" s="15"/>
    </row>
    <row r="132" spans="1:15" ht="15.75" customHeight="1">
      <c r="A132" s="15"/>
      <c r="B132" s="15"/>
      <c r="C132" s="15"/>
      <c r="D132" s="15"/>
      <c r="E132" s="15"/>
      <c r="F132" s="15"/>
      <c r="G132" s="15"/>
      <c r="H132" s="15"/>
      <c r="I132" s="15"/>
      <c r="J132" s="15"/>
      <c r="K132" s="15"/>
      <c r="M132" s="15"/>
      <c r="O132" s="15"/>
    </row>
    <row r="133" spans="1:15" ht="15.75" customHeight="1">
      <c r="A133" s="15"/>
      <c r="B133" s="15"/>
      <c r="C133" s="15"/>
      <c r="D133" s="15"/>
      <c r="E133" s="15"/>
      <c r="F133" s="15"/>
      <c r="G133" s="15"/>
      <c r="H133" s="15"/>
      <c r="I133" s="15"/>
      <c r="J133" s="15"/>
      <c r="K133" s="15"/>
      <c r="M133" s="15"/>
      <c r="O133" s="15"/>
    </row>
    <row r="134" spans="1:15" ht="15.75" customHeight="1">
      <c r="A134" s="15"/>
      <c r="B134" s="15"/>
      <c r="C134" s="15"/>
      <c r="D134" s="15"/>
      <c r="E134" s="15"/>
      <c r="F134" s="15"/>
      <c r="G134" s="15"/>
      <c r="H134" s="15"/>
      <c r="I134" s="15"/>
      <c r="J134" s="15"/>
      <c r="K134" s="15"/>
      <c r="M134" s="15"/>
      <c r="O134" s="15"/>
    </row>
    <row r="135" spans="1:15" ht="15.75" customHeight="1">
      <c r="A135" s="15"/>
      <c r="B135" s="15"/>
      <c r="C135" s="15"/>
      <c r="D135" s="15"/>
      <c r="E135" s="15"/>
      <c r="F135" s="15"/>
      <c r="G135" s="15"/>
      <c r="H135" s="15"/>
      <c r="I135" s="15"/>
      <c r="J135" s="15"/>
      <c r="K135" s="15"/>
      <c r="M135" s="15"/>
      <c r="O135" s="15"/>
    </row>
    <row r="136" spans="1:15" ht="15.75" customHeight="1">
      <c r="A136" s="15"/>
      <c r="B136" s="15"/>
      <c r="C136" s="15"/>
      <c r="D136" s="15"/>
      <c r="E136" s="15"/>
      <c r="F136" s="15"/>
      <c r="G136" s="15"/>
      <c r="H136" s="15"/>
      <c r="I136" s="15"/>
      <c r="J136" s="15"/>
      <c r="K136" s="15"/>
      <c r="M136" s="15"/>
      <c r="O136" s="15"/>
    </row>
    <row r="137" spans="1:15" ht="15.75" customHeight="1">
      <c r="A137" s="15"/>
      <c r="B137" s="15"/>
      <c r="C137" s="15"/>
      <c r="D137" s="15"/>
      <c r="E137" s="15"/>
      <c r="F137" s="15"/>
      <c r="G137" s="15"/>
      <c r="H137" s="15"/>
      <c r="I137" s="15"/>
      <c r="J137" s="15"/>
      <c r="K137" s="15"/>
      <c r="M137" s="15"/>
      <c r="O137" s="15"/>
    </row>
    <row r="138" spans="1:15" ht="15.75" customHeight="1">
      <c r="A138" s="15"/>
      <c r="B138" s="15"/>
      <c r="C138" s="15"/>
      <c r="D138" s="15"/>
      <c r="E138" s="15"/>
      <c r="F138" s="15"/>
      <c r="G138" s="15"/>
      <c r="H138" s="15"/>
      <c r="I138" s="15"/>
      <c r="J138" s="15"/>
      <c r="K138" s="15"/>
      <c r="M138" s="15"/>
      <c r="O138" s="15"/>
    </row>
    <row r="139" spans="1:15" ht="15.75" customHeight="1">
      <c r="A139" s="15"/>
      <c r="B139" s="15"/>
      <c r="C139" s="15"/>
      <c r="D139" s="15"/>
      <c r="E139" s="15"/>
      <c r="F139" s="15"/>
      <c r="G139" s="15"/>
      <c r="H139" s="15"/>
      <c r="I139" s="15"/>
      <c r="J139" s="15"/>
      <c r="K139" s="15"/>
      <c r="M139" s="15"/>
      <c r="O139" s="15"/>
    </row>
    <row r="140" spans="1:15" ht="15.75" customHeight="1">
      <c r="A140" s="15"/>
      <c r="B140" s="15"/>
      <c r="C140" s="15"/>
      <c r="D140" s="15"/>
      <c r="E140" s="15"/>
      <c r="F140" s="15"/>
      <c r="G140" s="15"/>
      <c r="H140" s="15"/>
      <c r="I140" s="15"/>
      <c r="J140" s="15"/>
      <c r="K140" s="15"/>
      <c r="M140" s="15"/>
      <c r="O140" s="15"/>
    </row>
    <row r="141" spans="1:15" ht="15.75" customHeight="1">
      <c r="A141" s="15"/>
      <c r="B141" s="15"/>
      <c r="C141" s="15"/>
      <c r="D141" s="15"/>
      <c r="E141" s="15"/>
      <c r="F141" s="15"/>
      <c r="G141" s="15"/>
      <c r="H141" s="15"/>
      <c r="I141" s="15"/>
      <c r="J141" s="15"/>
      <c r="K141" s="15"/>
      <c r="M141" s="15"/>
      <c r="O141" s="15"/>
    </row>
    <row r="142" spans="1:15" ht="15.75" customHeight="1">
      <c r="A142" s="15"/>
      <c r="B142" s="15"/>
      <c r="C142" s="15"/>
      <c r="D142" s="15"/>
      <c r="E142" s="15"/>
      <c r="F142" s="15"/>
      <c r="G142" s="15"/>
      <c r="H142" s="15"/>
      <c r="I142" s="15"/>
      <c r="J142" s="15"/>
      <c r="K142" s="15"/>
      <c r="M142" s="15"/>
      <c r="O142" s="15"/>
    </row>
    <row r="143" spans="1:15" ht="15.75" customHeight="1">
      <c r="A143" s="15"/>
      <c r="B143" s="15"/>
      <c r="C143" s="15"/>
      <c r="D143" s="15"/>
      <c r="E143" s="15"/>
      <c r="F143" s="15"/>
      <c r="G143" s="15"/>
      <c r="H143" s="15"/>
      <c r="I143" s="15"/>
      <c r="J143" s="15"/>
      <c r="K143" s="15"/>
      <c r="M143" s="15"/>
      <c r="O143" s="15"/>
    </row>
    <row r="144" spans="1:15" ht="15.75" customHeight="1">
      <c r="A144" s="15"/>
      <c r="B144" s="15"/>
      <c r="C144" s="15"/>
      <c r="D144" s="15"/>
      <c r="E144" s="15"/>
      <c r="F144" s="15"/>
      <c r="G144" s="15"/>
      <c r="H144" s="15"/>
      <c r="I144" s="15"/>
      <c r="J144" s="15"/>
      <c r="K144" s="15"/>
      <c r="M144" s="15"/>
      <c r="O144" s="15"/>
    </row>
    <row r="145" spans="1:15" ht="15.75" customHeight="1">
      <c r="A145" s="15"/>
      <c r="B145" s="15"/>
      <c r="C145" s="15"/>
      <c r="D145" s="15"/>
      <c r="E145" s="15"/>
      <c r="F145" s="15"/>
      <c r="G145" s="15"/>
      <c r="H145" s="15"/>
      <c r="I145" s="15"/>
      <c r="J145" s="15"/>
      <c r="K145" s="15"/>
      <c r="M145" s="15"/>
      <c r="O145" s="15"/>
    </row>
    <row r="146" spans="1:15" ht="15.75" customHeight="1">
      <c r="A146" s="15"/>
      <c r="B146" s="15"/>
      <c r="C146" s="15"/>
      <c r="D146" s="15"/>
      <c r="E146" s="15"/>
      <c r="F146" s="15"/>
      <c r="G146" s="15"/>
      <c r="H146" s="15"/>
      <c r="I146" s="15"/>
      <c r="J146" s="15"/>
      <c r="K146" s="15"/>
      <c r="M146" s="15"/>
      <c r="O146" s="15"/>
    </row>
    <row r="147" spans="1:15" ht="15.75" customHeight="1">
      <c r="A147" s="15"/>
      <c r="B147" s="15"/>
      <c r="C147" s="15"/>
      <c r="D147" s="15"/>
      <c r="E147" s="15"/>
      <c r="F147" s="15"/>
      <c r="G147" s="15"/>
      <c r="H147" s="15"/>
      <c r="I147" s="15"/>
      <c r="J147" s="15"/>
      <c r="K147" s="15"/>
      <c r="M147" s="15"/>
      <c r="O147" s="15"/>
    </row>
    <row r="148" spans="1:15" ht="15.75" customHeight="1">
      <c r="A148" s="15"/>
      <c r="B148" s="15"/>
      <c r="C148" s="15"/>
      <c r="D148" s="15"/>
      <c r="E148" s="15"/>
      <c r="F148" s="15"/>
      <c r="G148" s="15"/>
      <c r="H148" s="15"/>
      <c r="I148" s="15"/>
      <c r="J148" s="15"/>
      <c r="K148" s="15"/>
      <c r="M148" s="15"/>
      <c r="O148" s="15"/>
    </row>
    <row r="149" spans="1:15" ht="15.75" customHeight="1">
      <c r="A149" s="15"/>
      <c r="B149" s="15"/>
      <c r="C149" s="15"/>
      <c r="D149" s="15"/>
      <c r="E149" s="15"/>
      <c r="F149" s="15"/>
      <c r="G149" s="15"/>
      <c r="H149" s="15"/>
      <c r="I149" s="15"/>
      <c r="J149" s="15"/>
      <c r="K149" s="15"/>
      <c r="M149" s="15"/>
      <c r="O149" s="15"/>
    </row>
    <row r="150" spans="1:15" ht="15.75" customHeight="1">
      <c r="A150" s="15"/>
      <c r="B150" s="15"/>
      <c r="C150" s="15"/>
      <c r="D150" s="15"/>
      <c r="E150" s="15"/>
      <c r="F150" s="15"/>
      <c r="G150" s="15"/>
      <c r="H150" s="15"/>
      <c r="I150" s="15"/>
      <c r="J150" s="15"/>
      <c r="K150" s="15"/>
      <c r="M150" s="15"/>
      <c r="O150" s="15"/>
    </row>
    <row r="151" spans="1:15" ht="15.75" customHeight="1">
      <c r="A151" s="15"/>
      <c r="B151" s="15"/>
      <c r="C151" s="15"/>
      <c r="D151" s="15"/>
      <c r="E151" s="15"/>
      <c r="F151" s="15"/>
      <c r="G151" s="15"/>
      <c r="H151" s="15"/>
      <c r="I151" s="15"/>
      <c r="J151" s="15"/>
      <c r="K151" s="15"/>
      <c r="M151" s="15"/>
      <c r="O151" s="15"/>
    </row>
    <row r="152" spans="1:15" ht="15.75" customHeight="1">
      <c r="A152" s="15"/>
      <c r="B152" s="15"/>
      <c r="C152" s="15"/>
      <c r="D152" s="15"/>
      <c r="E152" s="15"/>
      <c r="F152" s="15"/>
      <c r="G152" s="15"/>
      <c r="H152" s="15"/>
      <c r="I152" s="15"/>
      <c r="J152" s="15"/>
      <c r="K152" s="15"/>
      <c r="M152" s="15"/>
      <c r="O152" s="15"/>
    </row>
    <row r="153" spans="1:15" ht="15.75" customHeight="1">
      <c r="A153" s="15"/>
      <c r="B153" s="15"/>
      <c r="C153" s="15"/>
      <c r="D153" s="15"/>
      <c r="E153" s="15"/>
      <c r="F153" s="15"/>
      <c r="G153" s="15"/>
      <c r="H153" s="15"/>
      <c r="I153" s="15"/>
      <c r="J153" s="15"/>
      <c r="K153" s="15"/>
      <c r="M153" s="15"/>
      <c r="O153" s="15"/>
    </row>
    <row r="154" spans="1:15" ht="15.75" customHeight="1">
      <c r="A154" s="15"/>
      <c r="B154" s="15"/>
      <c r="C154" s="15"/>
      <c r="D154" s="15"/>
      <c r="E154" s="15"/>
      <c r="F154" s="15"/>
      <c r="G154" s="15"/>
      <c r="H154" s="15"/>
      <c r="I154" s="15"/>
      <c r="J154" s="15"/>
      <c r="K154" s="15"/>
      <c r="M154" s="15"/>
      <c r="O154" s="15"/>
    </row>
    <row r="155" spans="1:15" ht="15.75" customHeight="1">
      <c r="A155" s="15"/>
      <c r="B155" s="15"/>
      <c r="C155" s="15"/>
      <c r="D155" s="15"/>
      <c r="E155" s="15"/>
      <c r="F155" s="15"/>
      <c r="G155" s="15"/>
      <c r="H155" s="15"/>
      <c r="I155" s="15"/>
      <c r="J155" s="15"/>
      <c r="K155" s="15"/>
      <c r="M155" s="15"/>
      <c r="O155" s="15"/>
    </row>
    <row r="156" spans="1:15" ht="15.75" customHeight="1">
      <c r="A156" s="15"/>
      <c r="B156" s="15"/>
      <c r="C156" s="15"/>
      <c r="D156" s="15"/>
      <c r="E156" s="15"/>
      <c r="F156" s="15"/>
      <c r="G156" s="15"/>
      <c r="H156" s="15"/>
      <c r="I156" s="15"/>
      <c r="J156" s="15"/>
      <c r="K156" s="15"/>
      <c r="M156" s="15"/>
      <c r="O156" s="15"/>
    </row>
    <row r="157" spans="1:15" ht="15.75" customHeight="1">
      <c r="A157" s="15"/>
      <c r="B157" s="15"/>
      <c r="C157" s="15"/>
      <c r="D157" s="15"/>
      <c r="E157" s="15"/>
      <c r="F157" s="15"/>
      <c r="G157" s="15"/>
      <c r="H157" s="15"/>
      <c r="I157" s="15"/>
      <c r="J157" s="15"/>
      <c r="K157" s="15"/>
      <c r="M157" s="15"/>
      <c r="O157" s="15"/>
    </row>
    <row r="158" spans="1:15" ht="15.75" customHeight="1">
      <c r="A158" s="15"/>
      <c r="B158" s="15"/>
      <c r="C158" s="15"/>
      <c r="D158" s="15"/>
      <c r="E158" s="15"/>
      <c r="F158" s="15"/>
      <c r="G158" s="15"/>
      <c r="H158" s="15"/>
      <c r="I158" s="15"/>
      <c r="J158" s="15"/>
      <c r="K158" s="15"/>
      <c r="M158" s="15"/>
      <c r="O158" s="15"/>
    </row>
    <row r="159" spans="1:15" ht="15.75" customHeight="1">
      <c r="A159" s="15"/>
      <c r="B159" s="15"/>
      <c r="C159" s="15"/>
      <c r="D159" s="15"/>
      <c r="E159" s="15"/>
      <c r="F159" s="15"/>
      <c r="G159" s="15"/>
      <c r="H159" s="15"/>
      <c r="I159" s="15"/>
      <c r="J159" s="15"/>
      <c r="K159" s="15"/>
      <c r="M159" s="15"/>
      <c r="O159" s="15"/>
    </row>
    <row r="160" spans="1:15" ht="15.75" customHeight="1">
      <c r="A160" s="15"/>
      <c r="B160" s="15"/>
      <c r="C160" s="15"/>
      <c r="D160" s="15"/>
      <c r="E160" s="15"/>
      <c r="F160" s="15"/>
      <c r="G160" s="15"/>
      <c r="H160" s="15"/>
      <c r="I160" s="15"/>
      <c r="J160" s="15"/>
      <c r="K160" s="15"/>
      <c r="M160" s="15"/>
      <c r="O160" s="15"/>
    </row>
    <row r="161" spans="1:15" ht="15.75" customHeight="1">
      <c r="A161" s="15"/>
      <c r="B161" s="15"/>
      <c r="C161" s="15"/>
      <c r="D161" s="15"/>
      <c r="E161" s="15"/>
      <c r="F161" s="15"/>
      <c r="G161" s="15"/>
      <c r="H161" s="15"/>
      <c r="I161" s="15"/>
      <c r="J161" s="15"/>
      <c r="K161" s="15"/>
      <c r="M161" s="15"/>
      <c r="O161" s="15"/>
    </row>
    <row r="162" spans="1:15" ht="15.75" customHeight="1">
      <c r="A162" s="15"/>
      <c r="B162" s="15"/>
      <c r="C162" s="15"/>
      <c r="D162" s="15"/>
      <c r="E162" s="15"/>
      <c r="F162" s="15"/>
      <c r="G162" s="15"/>
      <c r="H162" s="15"/>
      <c r="I162" s="15"/>
      <c r="J162" s="15"/>
      <c r="K162" s="15"/>
      <c r="M162" s="15"/>
      <c r="O162" s="15"/>
    </row>
    <row r="163" spans="1:15" ht="15.75" customHeight="1">
      <c r="A163" s="15"/>
      <c r="B163" s="15"/>
      <c r="C163" s="15"/>
      <c r="D163" s="15"/>
      <c r="E163" s="15"/>
      <c r="F163" s="15"/>
      <c r="G163" s="15"/>
      <c r="H163" s="15"/>
      <c r="I163" s="15"/>
      <c r="J163" s="15"/>
      <c r="K163" s="15"/>
      <c r="M163" s="15"/>
      <c r="O163" s="15"/>
    </row>
    <row r="164" spans="1:15" ht="15.75" customHeight="1">
      <c r="A164" s="15"/>
      <c r="B164" s="15"/>
      <c r="C164" s="15"/>
      <c r="D164" s="15"/>
      <c r="E164" s="15"/>
      <c r="F164" s="15"/>
      <c r="G164" s="15"/>
      <c r="H164" s="15"/>
      <c r="I164" s="15"/>
      <c r="J164" s="15"/>
      <c r="K164" s="15"/>
      <c r="M164" s="15"/>
      <c r="O164" s="15"/>
    </row>
    <row r="165" spans="1:15" ht="15.75" customHeight="1">
      <c r="A165" s="15"/>
      <c r="B165" s="15"/>
      <c r="C165" s="15"/>
      <c r="D165" s="15"/>
      <c r="E165" s="15"/>
      <c r="F165" s="15"/>
      <c r="G165" s="15"/>
      <c r="H165" s="15"/>
      <c r="I165" s="15"/>
      <c r="J165" s="15"/>
      <c r="K165" s="15"/>
      <c r="M165" s="15"/>
      <c r="O165" s="15"/>
    </row>
    <row r="166" spans="1:15" ht="15.75" customHeight="1">
      <c r="A166" s="15"/>
      <c r="B166" s="15"/>
      <c r="C166" s="15"/>
      <c r="D166" s="15"/>
      <c r="E166" s="15"/>
      <c r="F166" s="15"/>
      <c r="G166" s="15"/>
      <c r="H166" s="15"/>
      <c r="I166" s="15"/>
      <c r="J166" s="15"/>
      <c r="K166" s="15"/>
      <c r="M166" s="15"/>
      <c r="O166" s="15"/>
    </row>
    <row r="167" spans="1:15" ht="15.75" customHeight="1">
      <c r="A167" s="15"/>
      <c r="B167" s="15"/>
      <c r="C167" s="15"/>
      <c r="D167" s="15"/>
      <c r="E167" s="15"/>
      <c r="F167" s="15"/>
      <c r="G167" s="15"/>
      <c r="H167" s="15"/>
      <c r="I167" s="15"/>
      <c r="J167" s="15"/>
      <c r="K167" s="15"/>
      <c r="M167" s="15"/>
      <c r="O167" s="15"/>
    </row>
    <row r="168" spans="1:15" ht="15.75" customHeight="1">
      <c r="A168" s="15"/>
      <c r="B168" s="15"/>
      <c r="C168" s="15"/>
      <c r="D168" s="15"/>
      <c r="E168" s="15"/>
      <c r="F168" s="15"/>
      <c r="G168" s="15"/>
      <c r="H168" s="15"/>
      <c r="I168" s="15"/>
      <c r="J168" s="15"/>
      <c r="K168" s="15"/>
      <c r="M168" s="15"/>
      <c r="O168" s="15"/>
    </row>
    <row r="169" spans="1:15" ht="15.75" customHeight="1">
      <c r="A169" s="15"/>
      <c r="B169" s="15"/>
      <c r="C169" s="15"/>
      <c r="D169" s="15"/>
      <c r="E169" s="15"/>
      <c r="F169" s="15"/>
      <c r="G169" s="15"/>
      <c r="H169" s="15"/>
      <c r="I169" s="15"/>
      <c r="J169" s="15"/>
      <c r="K169" s="15"/>
      <c r="M169" s="15"/>
      <c r="O169" s="15"/>
    </row>
    <row r="170" spans="1:15" ht="15.75" customHeight="1">
      <c r="A170" s="15"/>
      <c r="B170" s="15"/>
      <c r="C170" s="15"/>
      <c r="D170" s="15"/>
      <c r="E170" s="15"/>
      <c r="F170" s="15"/>
      <c r="G170" s="15"/>
      <c r="H170" s="15"/>
      <c r="I170" s="15"/>
      <c r="J170" s="15"/>
      <c r="K170" s="15"/>
      <c r="M170" s="15"/>
      <c r="O170" s="15"/>
    </row>
    <row r="171" spans="1:15" ht="15.75" customHeight="1">
      <c r="A171" s="15"/>
      <c r="B171" s="15"/>
      <c r="C171" s="15"/>
      <c r="D171" s="15"/>
      <c r="E171" s="15"/>
      <c r="F171" s="15"/>
      <c r="G171" s="15"/>
      <c r="H171" s="15"/>
      <c r="I171" s="15"/>
      <c r="J171" s="15"/>
      <c r="K171" s="15"/>
      <c r="M171" s="15"/>
      <c r="O171" s="15"/>
    </row>
    <row r="172" spans="1:15" ht="15.75" customHeight="1">
      <c r="A172" s="15"/>
      <c r="B172" s="15"/>
      <c r="C172" s="15"/>
      <c r="D172" s="15"/>
      <c r="E172" s="15"/>
      <c r="F172" s="15"/>
      <c r="G172" s="15"/>
      <c r="H172" s="15"/>
      <c r="I172" s="15"/>
      <c r="J172" s="15"/>
      <c r="K172" s="15"/>
      <c r="M172" s="15"/>
      <c r="O172" s="15"/>
    </row>
    <row r="173" spans="1:15" ht="15.75" customHeight="1">
      <c r="A173" s="15"/>
      <c r="B173" s="15"/>
      <c r="C173" s="15"/>
      <c r="D173" s="15"/>
      <c r="E173" s="15"/>
      <c r="F173" s="15"/>
      <c r="G173" s="15"/>
      <c r="H173" s="15"/>
      <c r="I173" s="15"/>
      <c r="J173" s="15"/>
      <c r="K173" s="15"/>
      <c r="M173" s="15"/>
      <c r="O173" s="15"/>
    </row>
    <row r="174" spans="1:15" ht="15.75" customHeight="1">
      <c r="A174" s="15"/>
      <c r="B174" s="15"/>
      <c r="C174" s="15"/>
      <c r="D174" s="15"/>
      <c r="E174" s="15"/>
      <c r="F174" s="15"/>
      <c r="G174" s="15"/>
      <c r="H174" s="15"/>
      <c r="I174" s="15"/>
      <c r="J174" s="15"/>
      <c r="K174" s="15"/>
      <c r="M174" s="15"/>
      <c r="O174" s="15"/>
    </row>
    <row r="175" spans="1:15" ht="15.75" customHeight="1">
      <c r="A175" s="15"/>
      <c r="B175" s="15"/>
      <c r="C175" s="15"/>
      <c r="D175" s="15"/>
      <c r="E175" s="15"/>
      <c r="F175" s="15"/>
      <c r="G175" s="15"/>
      <c r="H175" s="15"/>
      <c r="I175" s="15"/>
      <c r="J175" s="15"/>
      <c r="K175" s="15"/>
      <c r="M175" s="15"/>
      <c r="O175" s="15"/>
    </row>
    <row r="176" spans="1:15" ht="15.75" customHeight="1">
      <c r="A176" s="15"/>
      <c r="B176" s="15"/>
      <c r="C176" s="15"/>
      <c r="D176" s="15"/>
      <c r="E176" s="15"/>
      <c r="F176" s="15"/>
      <c r="G176" s="15"/>
      <c r="H176" s="15"/>
      <c r="I176" s="15"/>
      <c r="J176" s="15"/>
      <c r="K176" s="15"/>
      <c r="M176" s="15"/>
      <c r="O176" s="15"/>
    </row>
    <row r="177" spans="1:15" ht="15.75" customHeight="1">
      <c r="A177" s="15"/>
      <c r="B177" s="15"/>
      <c r="C177" s="15"/>
      <c r="D177" s="15"/>
      <c r="E177" s="15"/>
      <c r="F177" s="15"/>
      <c r="G177" s="15"/>
      <c r="H177" s="15"/>
      <c r="I177" s="15"/>
      <c r="J177" s="15"/>
      <c r="K177" s="15"/>
      <c r="M177" s="15"/>
      <c r="O177" s="15"/>
    </row>
    <row r="178" spans="1:15" ht="15.75" customHeight="1">
      <c r="A178" s="15"/>
      <c r="B178" s="15"/>
      <c r="C178" s="15"/>
      <c r="D178" s="15"/>
      <c r="E178" s="15"/>
      <c r="F178" s="15"/>
      <c r="G178" s="15"/>
      <c r="H178" s="15"/>
      <c r="I178" s="15"/>
      <c r="J178" s="15"/>
      <c r="K178" s="15"/>
      <c r="M178" s="15"/>
      <c r="O178" s="15"/>
    </row>
    <row r="179" spans="1:15" ht="15.75" customHeight="1">
      <c r="A179" s="15"/>
      <c r="B179" s="15"/>
      <c r="C179" s="15"/>
      <c r="D179" s="15"/>
      <c r="E179" s="15"/>
      <c r="F179" s="15"/>
      <c r="G179" s="15"/>
      <c r="H179" s="15"/>
      <c r="I179" s="15"/>
      <c r="J179" s="15"/>
      <c r="K179" s="15"/>
      <c r="M179" s="15"/>
      <c r="O179" s="15"/>
    </row>
    <row r="180" spans="1:15" ht="15.75" customHeight="1">
      <c r="A180" s="15"/>
      <c r="B180" s="15"/>
      <c r="C180" s="15"/>
      <c r="D180" s="15"/>
      <c r="E180" s="15"/>
      <c r="F180" s="15"/>
      <c r="G180" s="15"/>
      <c r="H180" s="15"/>
      <c r="I180" s="15"/>
      <c r="J180" s="15"/>
      <c r="K180" s="15"/>
      <c r="M180" s="15"/>
      <c r="O180" s="15"/>
    </row>
    <row r="181" spans="1:15" ht="15.75" customHeight="1">
      <c r="A181" s="15"/>
      <c r="B181" s="15"/>
      <c r="C181" s="15"/>
      <c r="D181" s="15"/>
      <c r="E181" s="15"/>
      <c r="F181" s="15"/>
      <c r="G181" s="15"/>
      <c r="H181" s="15"/>
      <c r="I181" s="15"/>
      <c r="J181" s="15"/>
      <c r="K181" s="15"/>
      <c r="M181" s="15"/>
      <c r="O181" s="15"/>
    </row>
    <row r="182" spans="1:15" ht="15.75" customHeight="1">
      <c r="A182" s="15"/>
      <c r="B182" s="15"/>
      <c r="C182" s="15"/>
      <c r="D182" s="15"/>
      <c r="E182" s="15"/>
      <c r="F182" s="15"/>
      <c r="G182" s="15"/>
      <c r="H182" s="15"/>
      <c r="I182" s="15"/>
      <c r="J182" s="15"/>
      <c r="K182" s="15"/>
      <c r="M182" s="15"/>
      <c r="O182" s="15"/>
    </row>
    <row r="183" spans="1:15" ht="15.75" customHeight="1">
      <c r="A183" s="15"/>
      <c r="B183" s="15"/>
      <c r="C183" s="15"/>
      <c r="D183" s="15"/>
      <c r="E183" s="15"/>
      <c r="F183" s="15"/>
      <c r="G183" s="15"/>
      <c r="H183" s="15"/>
      <c r="I183" s="15"/>
      <c r="J183" s="15"/>
      <c r="K183" s="15"/>
      <c r="M183" s="15"/>
      <c r="O183" s="15"/>
    </row>
    <row r="184" spans="1:15" ht="15.75" customHeight="1">
      <c r="A184" s="15"/>
      <c r="B184" s="15"/>
      <c r="C184" s="15"/>
      <c r="D184" s="15"/>
      <c r="E184" s="15"/>
      <c r="F184" s="15"/>
      <c r="G184" s="15"/>
      <c r="H184" s="15"/>
      <c r="I184" s="15"/>
      <c r="J184" s="15"/>
      <c r="K184" s="15"/>
      <c r="M184" s="15"/>
      <c r="O184" s="15"/>
    </row>
    <row r="185" spans="1:15" ht="15.75" customHeight="1">
      <c r="A185" s="15"/>
      <c r="B185" s="15"/>
      <c r="C185" s="15"/>
      <c r="D185" s="15"/>
      <c r="E185" s="15"/>
      <c r="F185" s="15"/>
      <c r="G185" s="15"/>
      <c r="H185" s="15"/>
      <c r="I185" s="15"/>
      <c r="J185" s="15"/>
      <c r="K185" s="15"/>
      <c r="M185" s="15"/>
      <c r="O185" s="15"/>
    </row>
    <row r="186" spans="1:15" ht="15.75" customHeight="1">
      <c r="A186" s="15"/>
      <c r="B186" s="15"/>
      <c r="C186" s="15"/>
      <c r="D186" s="15"/>
      <c r="E186" s="15"/>
      <c r="F186" s="15"/>
      <c r="G186" s="15"/>
      <c r="H186" s="15"/>
      <c r="I186" s="15"/>
      <c r="J186" s="15"/>
      <c r="K186" s="15"/>
      <c r="M186" s="15"/>
      <c r="O186" s="15"/>
    </row>
    <row r="187" spans="1:15" ht="15.75" customHeight="1">
      <c r="A187" s="15"/>
      <c r="B187" s="15"/>
      <c r="C187" s="15"/>
      <c r="D187" s="15"/>
      <c r="E187" s="15"/>
      <c r="F187" s="15"/>
      <c r="G187" s="15"/>
      <c r="H187" s="15"/>
      <c r="I187" s="15"/>
      <c r="J187" s="15"/>
      <c r="K187" s="15"/>
      <c r="M187" s="15"/>
      <c r="O187" s="15"/>
    </row>
    <row r="188" spans="1:15" ht="15.75" customHeight="1">
      <c r="A188" s="15"/>
      <c r="B188" s="15"/>
      <c r="C188" s="15"/>
      <c r="D188" s="15"/>
      <c r="E188" s="15"/>
      <c r="F188" s="15"/>
      <c r="G188" s="15"/>
      <c r="H188" s="15"/>
      <c r="I188" s="15"/>
      <c r="J188" s="15"/>
      <c r="K188" s="15"/>
      <c r="M188" s="15"/>
      <c r="O188" s="15"/>
    </row>
    <row r="189" spans="1:15" ht="15.75" customHeight="1">
      <c r="A189" s="15"/>
      <c r="B189" s="15"/>
      <c r="C189" s="15"/>
      <c r="D189" s="15"/>
      <c r="E189" s="15"/>
      <c r="F189" s="15"/>
      <c r="G189" s="15"/>
      <c r="H189" s="15"/>
      <c r="I189" s="15"/>
      <c r="J189" s="15"/>
      <c r="K189" s="15"/>
      <c r="M189" s="15"/>
      <c r="O189" s="15"/>
    </row>
    <row r="190" spans="1:15" ht="15.75" customHeight="1">
      <c r="A190" s="15"/>
      <c r="B190" s="15"/>
      <c r="C190" s="15"/>
      <c r="D190" s="15"/>
      <c r="E190" s="15"/>
      <c r="F190" s="15"/>
      <c r="G190" s="15"/>
      <c r="H190" s="15"/>
      <c r="I190" s="15"/>
      <c r="J190" s="15"/>
      <c r="K190" s="15"/>
      <c r="M190" s="15"/>
      <c r="O190" s="15"/>
    </row>
    <row r="191" spans="1:15" ht="15.75" customHeight="1">
      <c r="A191" s="15"/>
      <c r="B191" s="15"/>
      <c r="C191" s="15"/>
      <c r="D191" s="15"/>
      <c r="E191" s="15"/>
      <c r="F191" s="15"/>
      <c r="G191" s="15"/>
      <c r="H191" s="15"/>
      <c r="I191" s="15"/>
      <c r="J191" s="15"/>
      <c r="K191" s="15"/>
      <c r="M191" s="15"/>
      <c r="O191" s="15"/>
    </row>
    <row r="192" spans="1:15" ht="15.75" customHeight="1">
      <c r="A192" s="15"/>
      <c r="B192" s="15"/>
      <c r="C192" s="15"/>
      <c r="D192" s="15"/>
      <c r="E192" s="15"/>
      <c r="F192" s="15"/>
      <c r="G192" s="15"/>
      <c r="H192" s="15"/>
      <c r="I192" s="15"/>
      <c r="J192" s="15"/>
      <c r="K192" s="15"/>
      <c r="M192" s="15"/>
      <c r="O192" s="15"/>
    </row>
    <row r="193" spans="1:15" ht="15.75" customHeight="1">
      <c r="A193" s="15"/>
      <c r="B193" s="15"/>
      <c r="C193" s="15"/>
      <c r="D193" s="15"/>
      <c r="E193" s="15"/>
      <c r="F193" s="15"/>
      <c r="G193" s="15"/>
      <c r="H193" s="15"/>
      <c r="I193" s="15"/>
      <c r="J193" s="15"/>
      <c r="K193" s="15"/>
      <c r="M193" s="15"/>
      <c r="O193" s="15"/>
    </row>
    <row r="194" spans="1:15" ht="15.75" customHeight="1">
      <c r="A194" s="15"/>
      <c r="B194" s="15"/>
      <c r="C194" s="15"/>
      <c r="D194" s="15"/>
      <c r="E194" s="15"/>
      <c r="F194" s="15"/>
      <c r="G194" s="15"/>
      <c r="H194" s="15"/>
      <c r="I194" s="15"/>
      <c r="J194" s="15"/>
      <c r="K194" s="15"/>
      <c r="M194" s="15"/>
      <c r="O194" s="15"/>
    </row>
    <row r="195" spans="1:15" ht="15.75" customHeight="1">
      <c r="A195" s="15"/>
      <c r="B195" s="15"/>
      <c r="C195" s="15"/>
      <c r="D195" s="15"/>
      <c r="E195" s="15"/>
      <c r="F195" s="15"/>
      <c r="G195" s="15"/>
      <c r="H195" s="15"/>
      <c r="I195" s="15"/>
      <c r="J195" s="15"/>
      <c r="K195" s="15"/>
      <c r="M195" s="15"/>
      <c r="O195" s="15"/>
    </row>
    <row r="196" spans="1:15" ht="15.75" customHeight="1">
      <c r="A196" s="15"/>
      <c r="B196" s="15"/>
      <c r="C196" s="15"/>
      <c r="D196" s="15"/>
      <c r="E196" s="15"/>
      <c r="F196" s="15"/>
      <c r="G196" s="15"/>
      <c r="H196" s="15"/>
      <c r="I196" s="15"/>
      <c r="J196" s="15"/>
      <c r="K196" s="15"/>
      <c r="M196" s="15"/>
      <c r="O196" s="15"/>
    </row>
    <row r="197" spans="1:15" ht="15.75" customHeight="1">
      <c r="A197" s="15"/>
      <c r="B197" s="15"/>
      <c r="C197" s="15"/>
      <c r="D197" s="15"/>
      <c r="E197" s="15"/>
      <c r="F197" s="15"/>
      <c r="G197" s="15"/>
      <c r="H197" s="15"/>
      <c r="I197" s="15"/>
      <c r="J197" s="15"/>
      <c r="K197" s="15"/>
      <c r="M197" s="15"/>
      <c r="O197" s="15"/>
    </row>
    <row r="198" spans="1:15" ht="15.75" customHeight="1">
      <c r="A198" s="15"/>
      <c r="B198" s="15"/>
      <c r="C198" s="15"/>
      <c r="D198" s="15"/>
      <c r="E198" s="15"/>
      <c r="F198" s="15"/>
      <c r="G198" s="15"/>
      <c r="H198" s="15"/>
      <c r="I198" s="15"/>
      <c r="J198" s="15"/>
      <c r="K198" s="15"/>
      <c r="M198" s="15"/>
      <c r="O198" s="15"/>
    </row>
    <row r="199" spans="1:15" ht="15.75" customHeight="1">
      <c r="A199" s="15"/>
      <c r="B199" s="15"/>
      <c r="C199" s="15"/>
      <c r="D199" s="15"/>
      <c r="E199" s="15"/>
      <c r="F199" s="15"/>
      <c r="G199" s="15"/>
      <c r="H199" s="15"/>
      <c r="I199" s="15"/>
      <c r="J199" s="15"/>
      <c r="K199" s="15"/>
      <c r="M199" s="15"/>
      <c r="O199" s="15"/>
    </row>
    <row r="200" spans="1:15" ht="15.75" customHeight="1">
      <c r="A200" s="15"/>
      <c r="B200" s="15"/>
      <c r="C200" s="15"/>
      <c r="D200" s="15"/>
      <c r="E200" s="15"/>
      <c r="F200" s="15"/>
      <c r="G200" s="15"/>
      <c r="H200" s="15"/>
      <c r="I200" s="15"/>
      <c r="J200" s="15"/>
      <c r="K200" s="15"/>
      <c r="M200" s="15"/>
      <c r="O200" s="15"/>
    </row>
    <row r="201" spans="1:15" ht="15.75" customHeight="1">
      <c r="A201" s="15"/>
      <c r="B201" s="15"/>
      <c r="C201" s="15"/>
      <c r="D201" s="15"/>
      <c r="E201" s="15"/>
      <c r="F201" s="15"/>
      <c r="G201" s="15"/>
      <c r="H201" s="15"/>
      <c r="I201" s="15"/>
      <c r="J201" s="15"/>
      <c r="K201" s="15"/>
      <c r="M201" s="15"/>
      <c r="O201" s="15"/>
    </row>
    <row r="202" spans="1:15" ht="15.75" customHeight="1">
      <c r="A202" s="15"/>
      <c r="B202" s="15"/>
      <c r="C202" s="15"/>
      <c r="D202" s="15"/>
      <c r="E202" s="15"/>
      <c r="F202" s="15"/>
      <c r="G202" s="15"/>
      <c r="H202" s="15"/>
      <c r="I202" s="15"/>
      <c r="J202" s="15"/>
      <c r="K202" s="15"/>
      <c r="M202" s="15"/>
      <c r="O202" s="15"/>
    </row>
    <row r="203" spans="1:15" ht="15.75" customHeight="1">
      <c r="A203" s="15"/>
      <c r="B203" s="15"/>
      <c r="C203" s="15"/>
      <c r="D203" s="15"/>
      <c r="E203" s="15"/>
      <c r="F203" s="15"/>
      <c r="G203" s="15"/>
      <c r="H203" s="15"/>
      <c r="I203" s="15"/>
      <c r="J203" s="15"/>
      <c r="K203" s="15"/>
      <c r="M203" s="15"/>
      <c r="O203" s="15"/>
    </row>
    <row r="204" spans="1:15" ht="15.75" customHeight="1">
      <c r="A204" s="15"/>
      <c r="B204" s="15"/>
      <c r="C204" s="15"/>
      <c r="D204" s="15"/>
      <c r="E204" s="15"/>
      <c r="F204" s="15"/>
      <c r="G204" s="15"/>
      <c r="H204" s="15"/>
      <c r="I204" s="15"/>
      <c r="J204" s="15"/>
      <c r="K204" s="15"/>
      <c r="M204" s="15"/>
      <c r="O204" s="15"/>
    </row>
    <row r="205" spans="1:15" ht="15.75" customHeight="1">
      <c r="A205" s="15"/>
      <c r="B205" s="15"/>
      <c r="C205" s="15"/>
      <c r="D205" s="15"/>
      <c r="E205" s="15"/>
      <c r="F205" s="15"/>
      <c r="G205" s="15"/>
      <c r="H205" s="15"/>
      <c r="I205" s="15"/>
      <c r="J205" s="15"/>
      <c r="K205" s="15"/>
      <c r="M205" s="15"/>
      <c r="O205" s="15"/>
    </row>
    <row r="206" spans="1:15" ht="15.75" customHeight="1">
      <c r="A206" s="15"/>
      <c r="B206" s="15"/>
      <c r="C206" s="15"/>
      <c r="D206" s="15"/>
      <c r="E206" s="15"/>
      <c r="F206" s="15"/>
      <c r="G206" s="15"/>
      <c r="H206" s="15"/>
      <c r="I206" s="15"/>
      <c r="J206" s="15"/>
      <c r="K206" s="15"/>
      <c r="M206" s="15"/>
      <c r="O206" s="15"/>
    </row>
    <row r="207" spans="1:15" ht="15.75" customHeight="1">
      <c r="A207" s="15"/>
      <c r="B207" s="15"/>
      <c r="C207" s="15"/>
      <c r="D207" s="15"/>
      <c r="E207" s="15"/>
      <c r="F207" s="15"/>
      <c r="G207" s="15"/>
      <c r="H207" s="15"/>
      <c r="I207" s="15"/>
      <c r="J207" s="15"/>
      <c r="K207" s="15"/>
      <c r="M207" s="15"/>
      <c r="O207" s="15"/>
    </row>
    <row r="208" spans="1:15" ht="15.75" customHeight="1">
      <c r="A208" s="15"/>
      <c r="B208" s="15"/>
      <c r="C208" s="15"/>
      <c r="D208" s="15"/>
      <c r="E208" s="15"/>
      <c r="F208" s="15"/>
      <c r="G208" s="15"/>
      <c r="H208" s="15"/>
      <c r="I208" s="15"/>
      <c r="J208" s="15"/>
      <c r="K208" s="15"/>
      <c r="M208" s="15"/>
      <c r="O208" s="15"/>
    </row>
    <row r="209" spans="1:15" ht="15.75" customHeight="1">
      <c r="A209" s="15"/>
      <c r="B209" s="15"/>
      <c r="C209" s="15"/>
      <c r="D209" s="15"/>
      <c r="E209" s="15"/>
      <c r="F209" s="15"/>
      <c r="G209" s="15"/>
      <c r="H209" s="15"/>
      <c r="I209" s="15"/>
      <c r="J209" s="15"/>
      <c r="K209" s="15"/>
      <c r="M209" s="15"/>
      <c r="O209" s="15"/>
    </row>
    <row r="210" spans="1:15" ht="15.75" customHeight="1">
      <c r="A210" s="15"/>
      <c r="B210" s="15"/>
      <c r="C210" s="15"/>
      <c r="D210" s="15"/>
      <c r="E210" s="15"/>
      <c r="F210" s="15"/>
      <c r="G210" s="15"/>
      <c r="H210" s="15"/>
      <c r="I210" s="15"/>
      <c r="J210" s="15"/>
      <c r="K210" s="15"/>
      <c r="M210" s="15"/>
      <c r="O210" s="15"/>
    </row>
    <row r="211" spans="1:15" ht="15.75" customHeight="1">
      <c r="A211" s="15"/>
      <c r="B211" s="15"/>
      <c r="C211" s="15"/>
      <c r="D211" s="15"/>
      <c r="E211" s="15"/>
      <c r="F211" s="15"/>
      <c r="G211" s="15"/>
      <c r="H211" s="15"/>
      <c r="I211" s="15"/>
      <c r="J211" s="15"/>
      <c r="K211" s="15"/>
      <c r="M211" s="15"/>
      <c r="O211" s="15"/>
    </row>
    <row r="212" spans="1:15" ht="15.75" customHeight="1">
      <c r="A212" s="15"/>
      <c r="B212" s="15"/>
      <c r="C212" s="15"/>
      <c r="D212" s="15"/>
      <c r="E212" s="15"/>
      <c r="F212" s="15"/>
      <c r="G212" s="15"/>
      <c r="H212" s="15"/>
      <c r="I212" s="15"/>
      <c r="J212" s="15"/>
      <c r="K212" s="15"/>
      <c r="M212" s="15"/>
      <c r="O212" s="15"/>
    </row>
    <row r="213" spans="1:15" ht="15.75" customHeight="1">
      <c r="A213" s="15"/>
      <c r="B213" s="15"/>
      <c r="C213" s="15"/>
      <c r="D213" s="15"/>
      <c r="E213" s="15"/>
      <c r="F213" s="15"/>
      <c r="G213" s="15"/>
      <c r="H213" s="15"/>
      <c r="I213" s="15"/>
      <c r="J213" s="15"/>
      <c r="K213" s="15"/>
      <c r="M213" s="15"/>
      <c r="O213" s="15"/>
    </row>
    <row r="214" spans="1:15" ht="15.75" customHeight="1">
      <c r="A214" s="15"/>
      <c r="B214" s="15"/>
      <c r="C214" s="15"/>
      <c r="D214" s="15"/>
      <c r="E214" s="15"/>
      <c r="F214" s="15"/>
      <c r="G214" s="15"/>
      <c r="H214" s="15"/>
      <c r="I214" s="15"/>
      <c r="J214" s="15"/>
      <c r="K214" s="15"/>
      <c r="M214" s="15"/>
      <c r="O214" s="15"/>
    </row>
    <row r="215" spans="1:15" ht="15.75" customHeight="1">
      <c r="A215" s="15"/>
      <c r="B215" s="15"/>
      <c r="C215" s="15"/>
      <c r="D215" s="15"/>
      <c r="E215" s="15"/>
      <c r="F215" s="15"/>
      <c r="G215" s="15"/>
      <c r="H215" s="15"/>
      <c r="I215" s="15"/>
      <c r="J215" s="15"/>
      <c r="K215" s="15"/>
      <c r="M215" s="15"/>
      <c r="O215" s="15"/>
    </row>
    <row r="216" spans="1:15" ht="15.75" customHeight="1">
      <c r="A216" s="15"/>
      <c r="B216" s="15"/>
      <c r="C216" s="15"/>
      <c r="D216" s="15"/>
      <c r="E216" s="15"/>
      <c r="F216" s="15"/>
      <c r="G216" s="15"/>
      <c r="H216" s="15"/>
      <c r="I216" s="15"/>
      <c r="J216" s="15"/>
      <c r="K216" s="15"/>
      <c r="M216" s="15"/>
      <c r="O216" s="15"/>
    </row>
    <row r="217" spans="1:15" ht="15.75" customHeight="1">
      <c r="A217" s="15"/>
      <c r="B217" s="15"/>
      <c r="C217" s="15"/>
      <c r="D217" s="15"/>
      <c r="E217" s="15"/>
      <c r="F217" s="15"/>
      <c r="G217" s="15"/>
      <c r="H217" s="15"/>
      <c r="I217" s="15"/>
      <c r="J217" s="15"/>
      <c r="K217" s="15"/>
      <c r="M217" s="15"/>
      <c r="O217" s="15"/>
    </row>
    <row r="218" spans="1:15" ht="15.75" customHeight="1">
      <c r="A218" s="15"/>
      <c r="B218" s="15"/>
      <c r="C218" s="15"/>
      <c r="D218" s="15"/>
      <c r="E218" s="15"/>
      <c r="F218" s="15"/>
      <c r="G218" s="15"/>
      <c r="H218" s="15"/>
      <c r="I218" s="15"/>
      <c r="J218" s="15"/>
      <c r="K218" s="15"/>
      <c r="M218" s="15"/>
      <c r="O218" s="15"/>
    </row>
    <row r="219" spans="1:15" ht="15.75" customHeight="1">
      <c r="A219" s="15"/>
      <c r="B219" s="15"/>
      <c r="C219" s="15"/>
      <c r="D219" s="15"/>
      <c r="E219" s="15"/>
      <c r="F219" s="15"/>
      <c r="G219" s="15"/>
      <c r="H219" s="15"/>
      <c r="I219" s="15"/>
      <c r="J219" s="15"/>
      <c r="K219" s="15"/>
      <c r="M219" s="15"/>
      <c r="O219" s="15"/>
    </row>
    <row r="220" spans="1:15" ht="15.75" customHeight="1">
      <c r="A220" s="15"/>
      <c r="B220" s="15"/>
      <c r="C220" s="15"/>
      <c r="D220" s="15"/>
      <c r="E220" s="15"/>
      <c r="F220" s="15"/>
      <c r="G220" s="15"/>
      <c r="H220" s="15"/>
      <c r="I220" s="15"/>
      <c r="J220" s="15"/>
      <c r="K220" s="15"/>
      <c r="M220" s="15"/>
      <c r="O220" s="15"/>
    </row>
    <row r="221" spans="1:15" ht="15.75" customHeight="1">
      <c r="A221" s="15"/>
      <c r="B221" s="15"/>
      <c r="C221" s="15"/>
      <c r="D221" s="15"/>
      <c r="E221" s="15"/>
      <c r="F221" s="15"/>
      <c r="G221" s="15"/>
      <c r="H221" s="15"/>
      <c r="I221" s="15"/>
      <c r="J221" s="15"/>
      <c r="K221" s="15"/>
      <c r="M221" s="15"/>
      <c r="O221" s="15"/>
    </row>
    <row r="222" spans="1:15" ht="15.75" customHeight="1">
      <c r="A222" s="15"/>
      <c r="B222" s="15"/>
      <c r="C222" s="15"/>
      <c r="D222" s="15"/>
      <c r="E222" s="15"/>
      <c r="F222" s="15"/>
      <c r="G222" s="15"/>
      <c r="H222" s="15"/>
      <c r="I222" s="15"/>
      <c r="J222" s="15"/>
      <c r="K222" s="15"/>
      <c r="M222" s="15"/>
      <c r="O222" s="15"/>
    </row>
    <row r="223" spans="1:15" ht="15.75" customHeight="1">
      <c r="A223" s="15"/>
      <c r="B223" s="15"/>
      <c r="C223" s="15"/>
      <c r="D223" s="15"/>
      <c r="E223" s="15"/>
      <c r="F223" s="15"/>
      <c r="G223" s="15"/>
      <c r="H223" s="15"/>
      <c r="I223" s="15"/>
      <c r="J223" s="15"/>
      <c r="K223" s="15"/>
      <c r="M223" s="15"/>
      <c r="O223" s="15"/>
    </row>
    <row r="224" spans="1:15" ht="15.75" customHeight="1">
      <c r="A224" s="15"/>
      <c r="B224" s="15"/>
      <c r="C224" s="15"/>
      <c r="D224" s="15"/>
      <c r="E224" s="15"/>
      <c r="F224" s="15"/>
      <c r="G224" s="15"/>
      <c r="H224" s="15"/>
      <c r="I224" s="15"/>
      <c r="J224" s="15"/>
      <c r="K224" s="15"/>
      <c r="M224" s="15"/>
      <c r="O224" s="15"/>
    </row>
    <row r="225" spans="1:15" ht="15.75" customHeight="1">
      <c r="A225" s="15"/>
      <c r="B225" s="15"/>
      <c r="C225" s="15"/>
      <c r="D225" s="15"/>
      <c r="E225" s="15"/>
      <c r="F225" s="15"/>
      <c r="G225" s="15"/>
      <c r="H225" s="15"/>
      <c r="I225" s="15"/>
      <c r="J225" s="15"/>
      <c r="K225" s="15"/>
      <c r="M225" s="15"/>
      <c r="O225" s="15"/>
    </row>
    <row r="226" spans="1:15" ht="15.75" customHeight="1">
      <c r="A226" s="15"/>
      <c r="B226" s="15"/>
      <c r="C226" s="15"/>
      <c r="D226" s="15"/>
      <c r="E226" s="15"/>
      <c r="F226" s="15"/>
      <c r="G226" s="15"/>
      <c r="H226" s="15"/>
      <c r="I226" s="15"/>
      <c r="J226" s="15"/>
      <c r="K226" s="15"/>
      <c r="M226" s="15"/>
      <c r="O226" s="15"/>
    </row>
    <row r="227" spans="1:15" ht="15.75" customHeight="1">
      <c r="A227" s="15"/>
      <c r="B227" s="15"/>
      <c r="C227" s="15"/>
      <c r="D227" s="15"/>
      <c r="E227" s="15"/>
      <c r="F227" s="15"/>
      <c r="G227" s="15"/>
      <c r="H227" s="15"/>
      <c r="I227" s="15"/>
      <c r="J227" s="15"/>
      <c r="K227" s="15"/>
      <c r="M227" s="15"/>
      <c r="O227" s="15"/>
    </row>
    <row r="228" spans="1:15" ht="15.75" customHeight="1">
      <c r="A228" s="15"/>
      <c r="B228" s="15"/>
      <c r="C228" s="15"/>
      <c r="D228" s="15"/>
      <c r="E228" s="15"/>
      <c r="F228" s="15"/>
      <c r="G228" s="15"/>
      <c r="H228" s="15"/>
      <c r="I228" s="15"/>
      <c r="J228" s="15"/>
      <c r="K228" s="15"/>
      <c r="M228" s="15"/>
      <c r="O228" s="15"/>
    </row>
    <row r="229" spans="1:15" ht="15.75" customHeight="1">
      <c r="A229" s="15"/>
      <c r="B229" s="15"/>
      <c r="C229" s="15"/>
      <c r="D229" s="15"/>
      <c r="E229" s="15"/>
      <c r="F229" s="15"/>
      <c r="G229" s="15"/>
      <c r="H229" s="15"/>
      <c r="I229" s="15"/>
      <c r="J229" s="15"/>
      <c r="K229" s="15"/>
      <c r="M229" s="15"/>
      <c r="O229" s="15"/>
    </row>
    <row r="230" spans="1:15" ht="15.75" customHeight="1">
      <c r="A230" s="15"/>
      <c r="B230" s="15"/>
      <c r="C230" s="15"/>
      <c r="D230" s="15"/>
      <c r="E230" s="15"/>
      <c r="F230" s="15"/>
      <c r="G230" s="15"/>
      <c r="H230" s="15"/>
      <c r="I230" s="15"/>
      <c r="J230" s="15"/>
      <c r="K230" s="15"/>
      <c r="M230" s="15"/>
      <c r="O230" s="15"/>
    </row>
    <row r="231" spans="1:15" ht="15.75" customHeight="1">
      <c r="A231" s="15"/>
      <c r="B231" s="15"/>
      <c r="C231" s="15"/>
      <c r="D231" s="15"/>
      <c r="E231" s="15"/>
      <c r="F231" s="15"/>
      <c r="G231" s="15"/>
      <c r="H231" s="15"/>
      <c r="I231" s="15"/>
      <c r="J231" s="15"/>
      <c r="K231" s="15"/>
      <c r="M231" s="15"/>
      <c r="O231" s="15"/>
    </row>
    <row r="232" spans="1:15" ht="15.75" customHeight="1">
      <c r="A232" s="15"/>
      <c r="B232" s="15"/>
      <c r="C232" s="15"/>
      <c r="D232" s="15"/>
      <c r="E232" s="15"/>
      <c r="F232" s="15"/>
      <c r="G232" s="15"/>
      <c r="H232" s="15"/>
      <c r="I232" s="15"/>
      <c r="J232" s="15"/>
      <c r="K232" s="15"/>
      <c r="M232" s="15"/>
      <c r="O232" s="15"/>
    </row>
    <row r="233" spans="1:15" ht="15.75" customHeight="1">
      <c r="A233" s="15"/>
      <c r="B233" s="15"/>
      <c r="C233" s="15"/>
      <c r="D233" s="15"/>
      <c r="E233" s="15"/>
      <c r="F233" s="15"/>
      <c r="G233" s="15"/>
      <c r="H233" s="15"/>
      <c r="I233" s="15"/>
      <c r="J233" s="15"/>
      <c r="K233" s="15"/>
      <c r="M233" s="15"/>
      <c r="O233" s="15"/>
    </row>
    <row r="234" spans="1:15" ht="15.75" customHeight="1">
      <c r="A234" s="15"/>
      <c r="B234" s="15"/>
      <c r="C234" s="15"/>
      <c r="D234" s="15"/>
      <c r="E234" s="15"/>
      <c r="F234" s="15"/>
      <c r="G234" s="15"/>
      <c r="H234" s="15"/>
      <c r="I234" s="15"/>
      <c r="J234" s="15"/>
      <c r="K234" s="15"/>
      <c r="M234" s="15"/>
      <c r="O234" s="15"/>
    </row>
    <row r="235" spans="1:15" ht="15.75" customHeight="1">
      <c r="A235" s="15"/>
      <c r="B235" s="15"/>
      <c r="C235" s="15"/>
      <c r="D235" s="15"/>
      <c r="E235" s="15"/>
      <c r="F235" s="15"/>
      <c r="G235" s="15"/>
      <c r="H235" s="15"/>
      <c r="I235" s="15"/>
      <c r="J235" s="15"/>
      <c r="K235" s="15"/>
      <c r="M235" s="15"/>
      <c r="O235" s="15"/>
    </row>
    <row r="236" spans="1:15" ht="15.75" customHeight="1">
      <c r="A236" s="15"/>
      <c r="B236" s="15"/>
      <c r="C236" s="15"/>
      <c r="D236" s="15"/>
      <c r="E236" s="15"/>
      <c r="F236" s="15"/>
      <c r="G236" s="15"/>
      <c r="H236" s="15"/>
      <c r="I236" s="15"/>
      <c r="J236" s="15"/>
      <c r="K236" s="15"/>
      <c r="M236" s="15"/>
      <c r="O236" s="15"/>
    </row>
    <row r="237" spans="1:15" ht="15.75" customHeight="1">
      <c r="A237" s="15"/>
      <c r="B237" s="15"/>
      <c r="C237" s="15"/>
      <c r="D237" s="15"/>
      <c r="E237" s="15"/>
      <c r="F237" s="15"/>
      <c r="G237" s="15"/>
      <c r="H237" s="15"/>
      <c r="I237" s="15"/>
      <c r="J237" s="15"/>
      <c r="K237" s="15"/>
      <c r="M237" s="15"/>
      <c r="O237" s="15"/>
    </row>
    <row r="238" spans="1:15" ht="15.75" customHeight="1">
      <c r="A238" s="15"/>
      <c r="B238" s="15"/>
      <c r="C238" s="15"/>
      <c r="D238" s="15"/>
      <c r="E238" s="15"/>
      <c r="F238" s="15"/>
      <c r="G238" s="15"/>
      <c r="H238" s="15"/>
      <c r="I238" s="15"/>
      <c r="J238" s="15"/>
      <c r="K238" s="15"/>
      <c r="M238" s="15"/>
      <c r="O238" s="15"/>
    </row>
    <row r="239" spans="1:15" ht="15.75" customHeight="1">
      <c r="A239" s="15"/>
      <c r="B239" s="15"/>
      <c r="C239" s="15"/>
      <c r="D239" s="15"/>
      <c r="E239" s="15"/>
      <c r="F239" s="15"/>
      <c r="G239" s="15"/>
      <c r="H239" s="15"/>
      <c r="I239" s="15"/>
      <c r="J239" s="15"/>
      <c r="K239" s="15"/>
      <c r="M239" s="15"/>
      <c r="O239" s="15"/>
    </row>
    <row r="240" spans="1:15" ht="15.75" customHeight="1">
      <c r="A240" s="15"/>
      <c r="B240" s="15"/>
      <c r="C240" s="15"/>
      <c r="D240" s="15"/>
      <c r="E240" s="15"/>
      <c r="F240" s="15"/>
      <c r="G240" s="15"/>
      <c r="H240" s="15"/>
      <c r="I240" s="15"/>
      <c r="J240" s="15"/>
      <c r="K240" s="15"/>
      <c r="M240" s="15"/>
      <c r="O240" s="15"/>
    </row>
    <row r="241" spans="1:15" ht="15.75" customHeight="1">
      <c r="A241" s="15"/>
      <c r="B241" s="15"/>
      <c r="C241" s="15"/>
      <c r="D241" s="15"/>
      <c r="E241" s="15"/>
      <c r="F241" s="15"/>
      <c r="G241" s="15"/>
      <c r="H241" s="15"/>
      <c r="I241" s="15"/>
      <c r="J241" s="15"/>
      <c r="K241" s="15"/>
      <c r="M241" s="15"/>
      <c r="O241" s="15"/>
    </row>
    <row r="242" spans="1:15" ht="15.75" customHeight="1">
      <c r="A242" s="15"/>
      <c r="B242" s="15"/>
      <c r="C242" s="15"/>
      <c r="D242" s="15"/>
      <c r="E242" s="15"/>
      <c r="F242" s="15"/>
      <c r="G242" s="15"/>
      <c r="H242" s="15"/>
      <c r="I242" s="15"/>
      <c r="J242" s="15"/>
      <c r="K242" s="15"/>
      <c r="M242" s="15"/>
      <c r="O242" s="15"/>
    </row>
    <row r="243" spans="1:15" ht="15.75" customHeight="1">
      <c r="A243" s="15"/>
      <c r="B243" s="15"/>
      <c r="C243" s="15"/>
      <c r="D243" s="15"/>
      <c r="E243" s="15"/>
      <c r="F243" s="15"/>
      <c r="G243" s="15"/>
      <c r="H243" s="15"/>
      <c r="I243" s="15"/>
      <c r="J243" s="15"/>
      <c r="K243" s="15"/>
      <c r="M243" s="15"/>
      <c r="O243" s="15"/>
    </row>
    <row r="244" spans="1:15" ht="15.75" customHeight="1">
      <c r="A244" s="15"/>
      <c r="B244" s="15"/>
      <c r="C244" s="15"/>
      <c r="D244" s="15"/>
      <c r="E244" s="15"/>
      <c r="F244" s="15"/>
      <c r="G244" s="15"/>
      <c r="H244" s="15"/>
      <c r="I244" s="15"/>
      <c r="J244" s="15"/>
      <c r="K244" s="15"/>
      <c r="M244" s="15"/>
      <c r="O244" s="15"/>
    </row>
    <row r="245" spans="1:15" ht="15.75" customHeight="1">
      <c r="A245" s="15"/>
      <c r="B245" s="15"/>
      <c r="C245" s="15"/>
      <c r="D245" s="15"/>
      <c r="E245" s="15"/>
      <c r="F245" s="15"/>
      <c r="G245" s="15"/>
      <c r="H245" s="15"/>
      <c r="I245" s="15"/>
      <c r="J245" s="15"/>
      <c r="K245" s="15"/>
      <c r="M245" s="15"/>
      <c r="O245" s="15"/>
    </row>
    <row r="246" spans="1:15" ht="15.75" customHeight="1">
      <c r="A246" s="15"/>
      <c r="B246" s="15"/>
      <c r="C246" s="15"/>
      <c r="D246" s="15"/>
      <c r="E246" s="15"/>
      <c r="F246" s="15"/>
      <c r="G246" s="15"/>
      <c r="H246" s="15"/>
      <c r="I246" s="15"/>
      <c r="J246" s="15"/>
      <c r="K246" s="15"/>
      <c r="M246" s="15"/>
      <c r="O246" s="15"/>
    </row>
    <row r="247" spans="1:15" ht="15.75" customHeight="1">
      <c r="A247" s="15"/>
      <c r="B247" s="15"/>
      <c r="C247" s="15"/>
      <c r="D247" s="15"/>
      <c r="E247" s="15"/>
      <c r="F247" s="15"/>
      <c r="G247" s="15"/>
      <c r="H247" s="15"/>
      <c r="I247" s="15"/>
      <c r="J247" s="15"/>
      <c r="K247" s="15"/>
      <c r="M247" s="15"/>
      <c r="O247" s="15"/>
    </row>
    <row r="248" spans="1:15" ht="15.75" customHeight="1">
      <c r="A248" s="15"/>
      <c r="B248" s="15"/>
      <c r="C248" s="15"/>
      <c r="D248" s="15"/>
      <c r="E248" s="15"/>
      <c r="F248" s="15"/>
      <c r="G248" s="15"/>
      <c r="H248" s="15"/>
      <c r="I248" s="15"/>
      <c r="J248" s="15"/>
      <c r="K248" s="15"/>
      <c r="M248" s="15"/>
      <c r="O248" s="15"/>
    </row>
    <row r="249" spans="1:15" ht="15.75" customHeight="1">
      <c r="A249" s="15"/>
      <c r="B249" s="15"/>
      <c r="C249" s="15"/>
      <c r="D249" s="15"/>
      <c r="E249" s="15"/>
      <c r="F249" s="15"/>
      <c r="G249" s="15"/>
      <c r="H249" s="15"/>
      <c r="I249" s="15"/>
      <c r="J249" s="15"/>
      <c r="K249" s="15"/>
      <c r="M249" s="15"/>
      <c r="O249" s="15"/>
    </row>
    <row r="250" spans="1:15" ht="15.75" customHeight="1">
      <c r="A250" s="15"/>
      <c r="B250" s="15"/>
      <c r="C250" s="15"/>
      <c r="D250" s="15"/>
      <c r="E250" s="15"/>
      <c r="F250" s="15"/>
      <c r="G250" s="15"/>
      <c r="H250" s="15"/>
      <c r="I250" s="15"/>
      <c r="J250" s="15"/>
      <c r="K250" s="15"/>
      <c r="M250" s="15"/>
      <c r="O250" s="15"/>
    </row>
    <row r="251" spans="1:15" ht="15.75" customHeight="1">
      <c r="A251" s="15"/>
      <c r="B251" s="15"/>
      <c r="C251" s="15"/>
      <c r="D251" s="15"/>
      <c r="E251" s="15"/>
      <c r="F251" s="15"/>
      <c r="G251" s="15"/>
      <c r="H251" s="15"/>
      <c r="I251" s="15"/>
      <c r="J251" s="15"/>
      <c r="K251" s="15"/>
      <c r="M251" s="15"/>
      <c r="O251" s="15"/>
    </row>
    <row r="252" spans="1:15" ht="15.75" customHeight="1">
      <c r="A252" s="15"/>
      <c r="B252" s="15"/>
      <c r="C252" s="15"/>
      <c r="D252" s="15"/>
      <c r="E252" s="15"/>
      <c r="F252" s="15"/>
      <c r="G252" s="15"/>
      <c r="H252" s="15"/>
      <c r="I252" s="15"/>
      <c r="J252" s="15"/>
      <c r="K252" s="15"/>
      <c r="M252" s="15"/>
      <c r="O252" s="15"/>
    </row>
    <row r="253" spans="1:15" ht="15.75" customHeight="1">
      <c r="A253" s="15"/>
      <c r="B253" s="15"/>
      <c r="C253" s="15"/>
      <c r="D253" s="15"/>
      <c r="E253" s="15"/>
      <c r="F253" s="15"/>
      <c r="G253" s="15"/>
      <c r="H253" s="15"/>
      <c r="I253" s="15"/>
      <c r="J253" s="15"/>
      <c r="K253" s="15"/>
      <c r="M253" s="15"/>
      <c r="O253" s="15"/>
    </row>
    <row r="254" spans="1:15" ht="15.75" customHeight="1">
      <c r="A254" s="15"/>
      <c r="B254" s="15"/>
      <c r="C254" s="15"/>
      <c r="D254" s="15"/>
      <c r="E254" s="15"/>
      <c r="F254" s="15"/>
      <c r="G254" s="15"/>
      <c r="H254" s="15"/>
      <c r="I254" s="15"/>
      <c r="J254" s="15"/>
      <c r="K254" s="15"/>
      <c r="M254" s="15"/>
      <c r="O254" s="15"/>
    </row>
    <row r="255" spans="1:15" ht="15.75" customHeight="1">
      <c r="A255" s="15"/>
      <c r="B255" s="15"/>
      <c r="C255" s="15"/>
      <c r="D255" s="15"/>
      <c r="E255" s="15"/>
      <c r="F255" s="15"/>
      <c r="G255" s="15"/>
      <c r="H255" s="15"/>
      <c r="I255" s="15"/>
      <c r="J255" s="15"/>
      <c r="K255" s="15"/>
      <c r="M255" s="15"/>
      <c r="O255" s="15"/>
    </row>
    <row r="256" spans="1:15" ht="15.75" customHeight="1">
      <c r="A256" s="15"/>
      <c r="B256" s="15"/>
      <c r="C256" s="15"/>
      <c r="D256" s="15"/>
      <c r="E256" s="15"/>
      <c r="F256" s="15"/>
      <c r="G256" s="15"/>
      <c r="H256" s="15"/>
      <c r="I256" s="15"/>
      <c r="J256" s="15"/>
      <c r="K256" s="15"/>
      <c r="M256" s="15"/>
      <c r="O256" s="15"/>
    </row>
    <row r="257" spans="1:15" ht="15.75" customHeight="1">
      <c r="A257" s="15"/>
      <c r="B257" s="15"/>
      <c r="C257" s="15"/>
      <c r="D257" s="15"/>
      <c r="E257" s="15"/>
      <c r="F257" s="15"/>
      <c r="G257" s="15"/>
      <c r="H257" s="15"/>
      <c r="I257" s="15"/>
      <c r="J257" s="15"/>
      <c r="K257" s="15"/>
      <c r="M257" s="15"/>
      <c r="O257" s="15"/>
    </row>
    <row r="258" spans="1:15" ht="15.75" customHeight="1">
      <c r="A258" s="15"/>
      <c r="B258" s="15"/>
      <c r="C258" s="15"/>
      <c r="D258" s="15"/>
      <c r="E258" s="15"/>
      <c r="F258" s="15"/>
      <c r="G258" s="15"/>
      <c r="H258" s="15"/>
      <c r="I258" s="15"/>
      <c r="J258" s="15"/>
      <c r="K258" s="15"/>
      <c r="M258" s="15"/>
      <c r="O258" s="15"/>
    </row>
    <row r="259" spans="1:15" ht="15.75" customHeight="1">
      <c r="A259" s="15"/>
      <c r="B259" s="15"/>
      <c r="C259" s="15"/>
      <c r="D259" s="15"/>
      <c r="E259" s="15"/>
      <c r="F259" s="15"/>
      <c r="G259" s="15"/>
      <c r="H259" s="15"/>
      <c r="I259" s="15"/>
      <c r="J259" s="15"/>
      <c r="K259" s="15"/>
      <c r="M259" s="15"/>
      <c r="O259" s="15"/>
    </row>
    <row r="260" spans="1:15" ht="15.75" customHeight="1">
      <c r="A260" s="15"/>
      <c r="B260" s="15"/>
      <c r="C260" s="15"/>
      <c r="D260" s="15"/>
      <c r="E260" s="15"/>
      <c r="F260" s="15"/>
      <c r="G260" s="15"/>
      <c r="H260" s="15"/>
      <c r="I260" s="15"/>
      <c r="J260" s="15"/>
      <c r="K260" s="15"/>
      <c r="M260" s="15"/>
      <c r="O260" s="15"/>
    </row>
    <row r="261" spans="1:15" ht="15.75" customHeight="1">
      <c r="A261" s="15"/>
      <c r="B261" s="15"/>
      <c r="C261" s="15"/>
      <c r="D261" s="15"/>
      <c r="E261" s="15"/>
      <c r="F261" s="15"/>
      <c r="G261" s="15"/>
      <c r="H261" s="15"/>
      <c r="I261" s="15"/>
      <c r="J261" s="15"/>
      <c r="K261" s="15"/>
      <c r="M261" s="15"/>
      <c r="O261" s="15"/>
    </row>
    <row r="262" spans="1:15" ht="15.75" customHeight="1">
      <c r="A262" s="15"/>
      <c r="B262" s="15"/>
      <c r="C262" s="15"/>
      <c r="D262" s="15"/>
      <c r="E262" s="15"/>
      <c r="F262" s="15"/>
      <c r="G262" s="15"/>
      <c r="H262" s="15"/>
      <c r="I262" s="15"/>
      <c r="J262" s="15"/>
      <c r="K262" s="15"/>
      <c r="M262" s="15"/>
      <c r="O262" s="15"/>
    </row>
    <row r="263" spans="1:15" ht="15.75" customHeight="1">
      <c r="A263" s="15"/>
      <c r="B263" s="15"/>
      <c r="C263" s="15"/>
      <c r="D263" s="15"/>
      <c r="E263" s="15"/>
      <c r="F263" s="15"/>
      <c r="G263" s="15"/>
      <c r="H263" s="15"/>
      <c r="I263" s="15"/>
      <c r="J263" s="15"/>
      <c r="K263" s="15"/>
      <c r="M263" s="15"/>
      <c r="O263" s="15"/>
    </row>
    <row r="264" spans="1:15" ht="15.75" customHeight="1">
      <c r="A264" s="15"/>
      <c r="B264" s="15"/>
      <c r="C264" s="15"/>
      <c r="D264" s="15"/>
      <c r="E264" s="15"/>
      <c r="F264" s="15"/>
      <c r="G264" s="15"/>
      <c r="H264" s="15"/>
      <c r="I264" s="15"/>
      <c r="J264" s="15"/>
      <c r="K264" s="15"/>
      <c r="M264" s="15"/>
      <c r="O264" s="15"/>
    </row>
    <row r="265" spans="1:15" ht="15.75" customHeight="1">
      <c r="A265" s="15"/>
      <c r="B265" s="15"/>
      <c r="C265" s="15"/>
      <c r="D265" s="15"/>
      <c r="E265" s="15"/>
      <c r="F265" s="15"/>
      <c r="G265" s="15"/>
      <c r="H265" s="15"/>
      <c r="I265" s="15"/>
      <c r="J265" s="15"/>
      <c r="K265" s="15"/>
      <c r="M265" s="15"/>
      <c r="O265" s="15"/>
    </row>
    <row r="266" spans="1:15" ht="15.75" customHeight="1">
      <c r="A266" s="15"/>
      <c r="B266" s="15"/>
      <c r="C266" s="15"/>
      <c r="D266" s="15"/>
      <c r="E266" s="15"/>
      <c r="F266" s="15"/>
      <c r="G266" s="15"/>
      <c r="H266" s="15"/>
      <c r="I266" s="15"/>
      <c r="J266" s="15"/>
      <c r="K266" s="15"/>
      <c r="M266" s="15"/>
      <c r="O266" s="15"/>
    </row>
    <row r="267" spans="1:15" ht="15.75" customHeight="1">
      <c r="A267" s="15"/>
      <c r="B267" s="15"/>
      <c r="C267" s="15"/>
      <c r="D267" s="15"/>
      <c r="E267" s="15"/>
      <c r="F267" s="15"/>
      <c r="G267" s="15"/>
      <c r="H267" s="15"/>
      <c r="I267" s="15"/>
      <c r="J267" s="15"/>
      <c r="K267" s="15"/>
      <c r="M267" s="15"/>
      <c r="O267" s="15"/>
    </row>
    <row r="268" spans="1:15" ht="15.75" customHeight="1">
      <c r="A268" s="15"/>
      <c r="B268" s="15"/>
      <c r="C268" s="15"/>
      <c r="D268" s="15"/>
      <c r="E268" s="15"/>
      <c r="F268" s="15"/>
      <c r="G268" s="15"/>
      <c r="H268" s="15"/>
      <c r="I268" s="15"/>
      <c r="J268" s="15"/>
      <c r="K268" s="15"/>
      <c r="M268" s="15"/>
      <c r="O268" s="15"/>
    </row>
    <row r="269" spans="1:15" ht="15.75" customHeight="1">
      <c r="A269" s="15"/>
      <c r="B269" s="15"/>
      <c r="C269" s="15"/>
      <c r="D269" s="15"/>
      <c r="E269" s="15"/>
      <c r="F269" s="15"/>
      <c r="G269" s="15"/>
      <c r="H269" s="15"/>
      <c r="I269" s="15"/>
      <c r="J269" s="15"/>
      <c r="K269" s="15"/>
      <c r="M269" s="15"/>
      <c r="O269" s="15"/>
    </row>
    <row r="270" spans="1:15" ht="15.75" customHeight="1">
      <c r="A270" s="15"/>
      <c r="B270" s="15"/>
      <c r="C270" s="15"/>
      <c r="D270" s="15"/>
      <c r="E270" s="15"/>
      <c r="F270" s="15"/>
      <c r="G270" s="15"/>
      <c r="H270" s="15"/>
      <c r="I270" s="15"/>
      <c r="J270" s="15"/>
      <c r="K270" s="15"/>
      <c r="M270" s="15"/>
      <c r="O270" s="15"/>
    </row>
    <row r="271" spans="1:15" ht="15.75" customHeight="1">
      <c r="A271" s="15"/>
      <c r="B271" s="15"/>
      <c r="C271" s="15"/>
      <c r="D271" s="15"/>
      <c r="E271" s="15"/>
      <c r="F271" s="15"/>
      <c r="G271" s="15"/>
      <c r="H271" s="15"/>
      <c r="I271" s="15"/>
      <c r="J271" s="15"/>
      <c r="K271" s="15"/>
      <c r="M271" s="15"/>
      <c r="O271" s="15"/>
    </row>
    <row r="272" spans="1:15" ht="15.75" customHeight="1">
      <c r="A272" s="15"/>
      <c r="B272" s="15"/>
      <c r="C272" s="15"/>
      <c r="D272" s="15"/>
      <c r="E272" s="15"/>
      <c r="F272" s="15"/>
      <c r="G272" s="15"/>
      <c r="H272" s="15"/>
      <c r="I272" s="15"/>
      <c r="J272" s="15"/>
      <c r="K272" s="15"/>
      <c r="M272" s="15"/>
      <c r="O272" s="15"/>
    </row>
    <row r="273" spans="1:15" ht="15.75" customHeight="1">
      <c r="A273" s="15"/>
      <c r="B273" s="15"/>
      <c r="C273" s="15"/>
      <c r="D273" s="15"/>
      <c r="E273" s="15"/>
      <c r="F273" s="15"/>
      <c r="G273" s="15"/>
      <c r="H273" s="15"/>
      <c r="I273" s="15"/>
      <c r="J273" s="15"/>
      <c r="K273" s="15"/>
      <c r="M273" s="15"/>
      <c r="O273" s="15"/>
    </row>
    <row r="274" spans="1:15" ht="15.75" customHeight="1">
      <c r="A274" s="15"/>
      <c r="B274" s="15"/>
      <c r="C274" s="15"/>
      <c r="D274" s="15"/>
      <c r="E274" s="15"/>
      <c r="F274" s="15"/>
      <c r="G274" s="15"/>
      <c r="H274" s="15"/>
      <c r="I274" s="15"/>
      <c r="J274" s="15"/>
      <c r="K274" s="15"/>
      <c r="M274" s="15"/>
      <c r="O274" s="15"/>
    </row>
    <row r="275" spans="1:15" ht="15.75" customHeight="1">
      <c r="A275" s="15"/>
      <c r="B275" s="15"/>
      <c r="C275" s="15"/>
      <c r="D275" s="15"/>
      <c r="E275" s="15"/>
      <c r="F275" s="15"/>
      <c r="G275" s="15"/>
      <c r="H275" s="15"/>
      <c r="I275" s="15"/>
      <c r="J275" s="15"/>
      <c r="K275" s="15"/>
      <c r="M275" s="15"/>
      <c r="O275" s="15"/>
    </row>
    <row r="276" spans="1:15" ht="15.75" customHeight="1">
      <c r="A276" s="15"/>
      <c r="B276" s="15"/>
      <c r="C276" s="15"/>
      <c r="D276" s="15"/>
      <c r="E276" s="15"/>
      <c r="F276" s="15"/>
      <c r="G276" s="15"/>
      <c r="H276" s="15"/>
      <c r="I276" s="15"/>
      <c r="J276" s="15"/>
      <c r="K276" s="15"/>
      <c r="M276" s="15"/>
      <c r="O276" s="15"/>
    </row>
    <row r="277" spans="1:15" ht="15.75" customHeight="1">
      <c r="A277" s="15"/>
      <c r="B277" s="15"/>
      <c r="C277" s="15"/>
      <c r="D277" s="15"/>
      <c r="E277" s="15"/>
      <c r="F277" s="15"/>
      <c r="G277" s="15"/>
      <c r="H277" s="15"/>
      <c r="I277" s="15"/>
      <c r="J277" s="15"/>
      <c r="K277" s="15"/>
      <c r="M277" s="15"/>
      <c r="O277" s="15"/>
    </row>
    <row r="278" spans="1:15" ht="15.75" customHeight="1">
      <c r="A278" s="15"/>
      <c r="B278" s="15"/>
      <c r="C278" s="15"/>
      <c r="D278" s="15"/>
      <c r="E278" s="15"/>
      <c r="F278" s="15"/>
      <c r="G278" s="15"/>
      <c r="H278" s="15"/>
      <c r="I278" s="15"/>
      <c r="J278" s="15"/>
      <c r="K278" s="15"/>
      <c r="M278" s="15"/>
      <c r="O278" s="15"/>
    </row>
    <row r="279" spans="1:15" ht="15.75" customHeight="1">
      <c r="A279" s="15"/>
      <c r="B279" s="15"/>
      <c r="C279" s="15"/>
      <c r="D279" s="15"/>
      <c r="E279" s="15"/>
      <c r="F279" s="15"/>
      <c r="G279" s="15"/>
      <c r="H279" s="15"/>
      <c r="I279" s="15"/>
      <c r="J279" s="15"/>
      <c r="K279" s="15"/>
      <c r="M279" s="15"/>
      <c r="O279" s="15"/>
    </row>
    <row r="280" spans="1:15" ht="15.75" customHeight="1">
      <c r="A280" s="15"/>
      <c r="B280" s="15"/>
      <c r="C280" s="15"/>
      <c r="D280" s="15"/>
      <c r="E280" s="15"/>
      <c r="F280" s="15"/>
      <c r="G280" s="15"/>
      <c r="H280" s="15"/>
      <c r="I280" s="15"/>
      <c r="J280" s="15"/>
      <c r="K280" s="15"/>
      <c r="M280" s="15"/>
      <c r="O280" s="15"/>
    </row>
    <row r="281" spans="1:15" ht="15.75" customHeight="1">
      <c r="A281" s="15"/>
      <c r="B281" s="15"/>
      <c r="C281" s="15"/>
      <c r="D281" s="15"/>
      <c r="E281" s="15"/>
      <c r="F281" s="15"/>
      <c r="G281" s="15"/>
      <c r="H281" s="15"/>
      <c r="I281" s="15"/>
      <c r="J281" s="15"/>
      <c r="K281" s="15"/>
      <c r="M281" s="15"/>
      <c r="O281" s="15"/>
    </row>
    <row r="282" spans="1:15" ht="15.75" customHeight="1">
      <c r="A282" s="15"/>
      <c r="B282" s="15"/>
      <c r="C282" s="15"/>
      <c r="D282" s="15"/>
      <c r="E282" s="15"/>
      <c r="F282" s="15"/>
      <c r="G282" s="15"/>
      <c r="H282" s="15"/>
      <c r="I282" s="15"/>
      <c r="J282" s="15"/>
      <c r="K282" s="15"/>
      <c r="M282" s="15"/>
      <c r="O282" s="15"/>
    </row>
    <row r="283" spans="1:15" ht="15.75" customHeight="1">
      <c r="A283" s="15"/>
      <c r="B283" s="15"/>
      <c r="C283" s="15"/>
      <c r="D283" s="15"/>
      <c r="E283" s="15"/>
      <c r="F283" s="15"/>
      <c r="G283" s="15"/>
      <c r="H283" s="15"/>
      <c r="I283" s="15"/>
      <c r="J283" s="15"/>
      <c r="K283" s="15"/>
      <c r="M283" s="15"/>
      <c r="O283" s="15"/>
    </row>
    <row r="284" spans="1:15" ht="15.75" customHeight="1">
      <c r="A284" s="15"/>
      <c r="B284" s="15"/>
      <c r="C284" s="15"/>
      <c r="D284" s="15"/>
      <c r="E284" s="15"/>
      <c r="F284" s="15"/>
      <c r="G284" s="15"/>
      <c r="H284" s="15"/>
      <c r="I284" s="15"/>
      <c r="J284" s="15"/>
      <c r="K284" s="15"/>
      <c r="M284" s="15"/>
      <c r="O284" s="15"/>
    </row>
    <row r="285" spans="1:15" ht="15.75" customHeight="1">
      <c r="A285" s="15"/>
      <c r="B285" s="15"/>
      <c r="C285" s="15"/>
      <c r="D285" s="15"/>
      <c r="E285" s="15"/>
      <c r="F285" s="15"/>
      <c r="G285" s="15"/>
      <c r="H285" s="15"/>
      <c r="I285" s="15"/>
      <c r="J285" s="15"/>
      <c r="K285" s="15"/>
      <c r="M285" s="15"/>
      <c r="O285" s="15"/>
    </row>
    <row r="286" spans="1:15" ht="15.75" customHeight="1">
      <c r="A286" s="15"/>
      <c r="B286" s="15"/>
      <c r="C286" s="15"/>
      <c r="D286" s="15"/>
      <c r="E286" s="15"/>
      <c r="F286" s="15"/>
      <c r="G286" s="15"/>
      <c r="H286" s="15"/>
      <c r="I286" s="15"/>
      <c r="J286" s="15"/>
      <c r="K286" s="15"/>
      <c r="M286" s="15"/>
      <c r="O286" s="15"/>
    </row>
    <row r="287" spans="1:15" ht="15.75" customHeight="1">
      <c r="A287" s="15"/>
      <c r="B287" s="15"/>
      <c r="C287" s="15"/>
      <c r="D287" s="15"/>
      <c r="E287" s="15"/>
      <c r="F287" s="15"/>
      <c r="G287" s="15"/>
      <c r="H287" s="15"/>
      <c r="I287" s="15"/>
      <c r="J287" s="15"/>
      <c r="K287" s="15"/>
      <c r="M287" s="15"/>
      <c r="O287" s="15"/>
    </row>
    <row r="288" spans="1:15" ht="15.75" customHeight="1">
      <c r="A288" s="15"/>
      <c r="B288" s="15"/>
      <c r="C288" s="15"/>
      <c r="D288" s="15"/>
      <c r="E288" s="15"/>
      <c r="F288" s="15"/>
      <c r="G288" s="15"/>
      <c r="H288" s="15"/>
      <c r="I288" s="15"/>
      <c r="J288" s="15"/>
      <c r="K288" s="15"/>
      <c r="M288" s="15"/>
      <c r="O288" s="15"/>
    </row>
    <row r="289" spans="1:15" ht="15.75" customHeight="1">
      <c r="A289" s="15"/>
      <c r="B289" s="15"/>
      <c r="C289" s="15"/>
      <c r="D289" s="15"/>
      <c r="E289" s="15"/>
      <c r="F289" s="15"/>
      <c r="G289" s="15"/>
      <c r="H289" s="15"/>
      <c r="I289" s="15"/>
      <c r="J289" s="15"/>
      <c r="K289" s="15"/>
      <c r="M289" s="15"/>
      <c r="O289" s="15"/>
    </row>
    <row r="290" spans="1:15" ht="15.75" customHeight="1">
      <c r="A290" s="15"/>
      <c r="B290" s="15"/>
      <c r="C290" s="15"/>
      <c r="D290" s="15"/>
      <c r="E290" s="15"/>
      <c r="F290" s="15"/>
      <c r="G290" s="15"/>
      <c r="H290" s="15"/>
      <c r="I290" s="15"/>
      <c r="J290" s="15"/>
      <c r="K290" s="15"/>
      <c r="M290" s="15"/>
      <c r="O290" s="15"/>
    </row>
    <row r="291" spans="1:15" ht="15.75" customHeight="1">
      <c r="A291" s="15"/>
      <c r="B291" s="15"/>
      <c r="C291" s="15"/>
      <c r="D291" s="15"/>
      <c r="E291" s="15"/>
      <c r="F291" s="15"/>
      <c r="G291" s="15"/>
      <c r="H291" s="15"/>
      <c r="I291" s="15"/>
      <c r="J291" s="15"/>
      <c r="K291" s="15"/>
      <c r="M291" s="15"/>
      <c r="O291" s="15"/>
    </row>
    <row r="292" spans="1:15" ht="15.75" customHeight="1">
      <c r="A292" s="15"/>
      <c r="B292" s="15"/>
      <c r="C292" s="15"/>
      <c r="D292" s="15"/>
      <c r="E292" s="15"/>
      <c r="F292" s="15"/>
      <c r="G292" s="15"/>
      <c r="H292" s="15"/>
      <c r="I292" s="15"/>
      <c r="J292" s="15"/>
      <c r="K292" s="15"/>
      <c r="M292" s="15"/>
      <c r="O292" s="15"/>
    </row>
    <row r="293" spans="1:15" ht="15.75" customHeight="1">
      <c r="A293" s="15"/>
      <c r="B293" s="15"/>
      <c r="C293" s="15"/>
      <c r="D293" s="15"/>
      <c r="E293" s="15"/>
      <c r="F293" s="15"/>
      <c r="G293" s="15"/>
      <c r="H293" s="15"/>
      <c r="I293" s="15"/>
      <c r="J293" s="15"/>
      <c r="K293" s="15"/>
      <c r="M293" s="15"/>
      <c r="O293" s="15"/>
    </row>
    <row r="294" spans="1:15" ht="15.75" customHeight="1">
      <c r="A294" s="15"/>
      <c r="B294" s="15"/>
      <c r="C294" s="15"/>
      <c r="D294" s="15"/>
      <c r="E294" s="15"/>
      <c r="F294" s="15"/>
      <c r="G294" s="15"/>
      <c r="H294" s="15"/>
      <c r="I294" s="15"/>
      <c r="J294" s="15"/>
      <c r="K294" s="15"/>
      <c r="M294" s="15"/>
      <c r="O294" s="15"/>
    </row>
    <row r="295" spans="1:15" ht="15.75" customHeight="1">
      <c r="A295" s="15"/>
      <c r="B295" s="15"/>
      <c r="C295" s="15"/>
      <c r="D295" s="15"/>
      <c r="E295" s="15"/>
      <c r="F295" s="15"/>
      <c r="G295" s="15"/>
      <c r="H295" s="15"/>
      <c r="I295" s="15"/>
      <c r="J295" s="15"/>
      <c r="K295" s="15"/>
      <c r="M295" s="15"/>
      <c r="O295" s="15"/>
    </row>
    <row r="296" spans="1:15" ht="15.75" customHeight="1">
      <c r="A296" s="15"/>
      <c r="B296" s="15"/>
      <c r="C296" s="15"/>
      <c r="D296" s="15"/>
      <c r="E296" s="15"/>
      <c r="F296" s="15"/>
      <c r="G296" s="15"/>
      <c r="H296" s="15"/>
      <c r="I296" s="15"/>
      <c r="J296" s="15"/>
      <c r="K296" s="15"/>
      <c r="M296" s="15"/>
      <c r="O296" s="15"/>
    </row>
    <row r="297" spans="1:15" ht="15.75" customHeight="1">
      <c r="A297" s="15"/>
      <c r="B297" s="15"/>
      <c r="C297" s="15"/>
      <c r="D297" s="15"/>
      <c r="E297" s="15"/>
      <c r="F297" s="15"/>
      <c r="G297" s="15"/>
      <c r="H297" s="15"/>
      <c r="I297" s="15"/>
      <c r="J297" s="15"/>
      <c r="K297" s="15"/>
      <c r="M297" s="15"/>
      <c r="O297" s="15"/>
    </row>
    <row r="298" spans="1:15" ht="15.75" customHeight="1">
      <c r="A298" s="15"/>
      <c r="B298" s="15"/>
      <c r="C298" s="15"/>
      <c r="D298" s="15"/>
      <c r="E298" s="15"/>
      <c r="F298" s="15"/>
      <c r="G298" s="15"/>
      <c r="H298" s="15"/>
      <c r="I298" s="15"/>
      <c r="J298" s="15"/>
      <c r="K298" s="15"/>
      <c r="M298" s="15"/>
      <c r="O298" s="15"/>
    </row>
    <row r="299" spans="1:15" ht="15.75" customHeight="1">
      <c r="A299" s="15"/>
      <c r="B299" s="15"/>
      <c r="C299" s="15"/>
      <c r="D299" s="15"/>
      <c r="E299" s="15"/>
      <c r="F299" s="15"/>
      <c r="G299" s="15"/>
      <c r="H299" s="15"/>
      <c r="I299" s="15"/>
      <c r="J299" s="15"/>
      <c r="K299" s="15"/>
      <c r="M299" s="15"/>
      <c r="O299" s="15"/>
    </row>
    <row r="300" spans="1:15" ht="15.75" customHeight="1">
      <c r="A300" s="15"/>
      <c r="B300" s="15"/>
      <c r="C300" s="15"/>
      <c r="D300" s="15"/>
      <c r="E300" s="15"/>
      <c r="F300" s="15"/>
      <c r="G300" s="15"/>
      <c r="H300" s="15"/>
      <c r="I300" s="15"/>
      <c r="J300" s="15"/>
      <c r="K300" s="15"/>
      <c r="M300" s="15"/>
      <c r="O300" s="15"/>
    </row>
    <row r="301" spans="1:15" ht="15.75" customHeight="1">
      <c r="A301" s="15"/>
      <c r="B301" s="15"/>
      <c r="C301" s="15"/>
      <c r="D301" s="15"/>
      <c r="E301" s="15"/>
      <c r="F301" s="15"/>
      <c r="G301" s="15"/>
      <c r="H301" s="15"/>
      <c r="I301" s="15"/>
      <c r="J301" s="15"/>
      <c r="K301" s="15"/>
      <c r="M301" s="15"/>
      <c r="O301" s="15"/>
    </row>
    <row r="302" spans="1:15" ht="15.75" customHeight="1">
      <c r="A302" s="15"/>
      <c r="B302" s="15"/>
      <c r="C302" s="15"/>
      <c r="D302" s="15"/>
      <c r="E302" s="15"/>
      <c r="F302" s="15"/>
      <c r="G302" s="15"/>
      <c r="H302" s="15"/>
      <c r="I302" s="15"/>
      <c r="J302" s="15"/>
      <c r="K302" s="15"/>
      <c r="M302" s="15"/>
      <c r="O302" s="15"/>
    </row>
    <row r="303" spans="1:15" ht="15.75" customHeight="1">
      <c r="A303" s="15"/>
      <c r="B303" s="15"/>
      <c r="C303" s="15"/>
      <c r="D303" s="15"/>
      <c r="E303" s="15"/>
      <c r="F303" s="15"/>
      <c r="G303" s="15"/>
      <c r="H303" s="15"/>
      <c r="I303" s="15"/>
      <c r="J303" s="15"/>
      <c r="K303" s="15"/>
      <c r="M303" s="15"/>
      <c r="O303" s="15"/>
    </row>
    <row r="304" spans="1:15" ht="15.75" customHeight="1">
      <c r="A304" s="15"/>
      <c r="B304" s="15"/>
      <c r="C304" s="15"/>
      <c r="D304" s="15"/>
      <c r="E304" s="15"/>
      <c r="F304" s="15"/>
      <c r="G304" s="15"/>
      <c r="H304" s="15"/>
      <c r="I304" s="15"/>
      <c r="J304" s="15"/>
      <c r="K304" s="15"/>
      <c r="M304" s="15"/>
      <c r="O304" s="15"/>
    </row>
    <row r="305" spans="1:15" ht="15.75" customHeight="1">
      <c r="A305" s="15"/>
      <c r="B305" s="15"/>
      <c r="C305" s="15"/>
      <c r="D305" s="15"/>
      <c r="E305" s="15"/>
      <c r="F305" s="15"/>
      <c r="G305" s="15"/>
      <c r="H305" s="15"/>
      <c r="I305" s="15"/>
      <c r="J305" s="15"/>
      <c r="K305" s="15"/>
      <c r="M305" s="15"/>
      <c r="O305" s="15"/>
    </row>
    <row r="306" spans="1:15" ht="15.75" customHeight="1">
      <c r="A306" s="15"/>
      <c r="B306" s="15"/>
      <c r="C306" s="15"/>
      <c r="D306" s="15"/>
      <c r="E306" s="15"/>
      <c r="F306" s="15"/>
      <c r="G306" s="15"/>
      <c r="H306" s="15"/>
      <c r="I306" s="15"/>
      <c r="J306" s="15"/>
      <c r="K306" s="15"/>
      <c r="M306" s="15"/>
      <c r="O306" s="15"/>
    </row>
    <row r="307" spans="1:15" ht="15.75" customHeight="1">
      <c r="A307" s="15"/>
      <c r="B307" s="15"/>
      <c r="C307" s="15"/>
      <c r="D307" s="15"/>
      <c r="E307" s="15"/>
      <c r="F307" s="15"/>
      <c r="G307" s="15"/>
      <c r="H307" s="15"/>
      <c r="I307" s="15"/>
      <c r="J307" s="15"/>
      <c r="K307" s="15"/>
      <c r="M307" s="15"/>
      <c r="O307" s="15"/>
    </row>
    <row r="308" spans="1:15" ht="15.75" customHeight="1">
      <c r="A308" s="15"/>
      <c r="B308" s="15"/>
      <c r="C308" s="15"/>
      <c r="D308" s="15"/>
      <c r="E308" s="15"/>
      <c r="F308" s="15"/>
      <c r="G308" s="15"/>
      <c r="H308" s="15"/>
      <c r="I308" s="15"/>
      <c r="J308" s="15"/>
      <c r="K308" s="15"/>
      <c r="M308" s="15"/>
      <c r="O308" s="15"/>
    </row>
    <row r="309" spans="1:15" ht="15.75" customHeight="1">
      <c r="A309" s="15"/>
      <c r="B309" s="15"/>
      <c r="C309" s="15"/>
      <c r="D309" s="15"/>
      <c r="E309" s="15"/>
      <c r="F309" s="15"/>
      <c r="G309" s="15"/>
      <c r="H309" s="15"/>
      <c r="I309" s="15"/>
      <c r="J309" s="15"/>
      <c r="K309" s="15"/>
      <c r="M309" s="15"/>
      <c r="O309" s="15"/>
    </row>
    <row r="310" spans="1:15" ht="15.75" customHeight="1">
      <c r="A310" s="15"/>
      <c r="B310" s="15"/>
      <c r="C310" s="15"/>
      <c r="D310" s="15"/>
      <c r="E310" s="15"/>
      <c r="F310" s="15"/>
      <c r="G310" s="15"/>
      <c r="H310" s="15"/>
      <c r="I310" s="15"/>
      <c r="J310" s="15"/>
      <c r="K310" s="15"/>
      <c r="M310" s="15"/>
      <c r="O310" s="15"/>
    </row>
    <row r="311" spans="1:15" ht="15.75" customHeight="1">
      <c r="A311" s="15"/>
      <c r="B311" s="15"/>
      <c r="C311" s="15"/>
      <c r="D311" s="15"/>
      <c r="E311" s="15"/>
      <c r="F311" s="15"/>
      <c r="G311" s="15"/>
      <c r="H311" s="15"/>
      <c r="I311" s="15"/>
      <c r="J311" s="15"/>
      <c r="K311" s="15"/>
      <c r="M311" s="15"/>
      <c r="O311" s="15"/>
    </row>
    <row r="312" spans="1:15" ht="15.75" customHeight="1">
      <c r="A312" s="15"/>
      <c r="B312" s="15"/>
      <c r="C312" s="15"/>
      <c r="D312" s="15"/>
      <c r="E312" s="15"/>
      <c r="F312" s="15"/>
      <c r="G312" s="15"/>
      <c r="H312" s="15"/>
      <c r="I312" s="15"/>
      <c r="J312" s="15"/>
      <c r="K312" s="15"/>
      <c r="M312" s="15"/>
      <c r="O312" s="15"/>
    </row>
    <row r="313" spans="1:15" ht="15.75" customHeight="1">
      <c r="A313" s="15"/>
      <c r="B313" s="15"/>
      <c r="C313" s="15"/>
      <c r="D313" s="15"/>
      <c r="E313" s="15"/>
      <c r="F313" s="15"/>
      <c r="G313" s="15"/>
      <c r="H313" s="15"/>
      <c r="I313" s="15"/>
      <c r="J313" s="15"/>
      <c r="K313" s="15"/>
      <c r="M313" s="15"/>
      <c r="O313" s="15"/>
    </row>
    <row r="314" spans="1:15" ht="15.75" customHeight="1">
      <c r="A314" s="15"/>
      <c r="B314" s="15"/>
      <c r="C314" s="15"/>
      <c r="D314" s="15"/>
      <c r="E314" s="15"/>
      <c r="F314" s="15"/>
      <c r="G314" s="15"/>
      <c r="H314" s="15"/>
      <c r="I314" s="15"/>
      <c r="J314" s="15"/>
      <c r="K314" s="15"/>
      <c r="M314" s="15"/>
      <c r="O314" s="15"/>
    </row>
    <row r="315" spans="1:15" ht="15.75" customHeight="1">
      <c r="A315" s="15"/>
      <c r="B315" s="15"/>
      <c r="C315" s="15"/>
      <c r="D315" s="15"/>
      <c r="E315" s="15"/>
      <c r="F315" s="15"/>
      <c r="G315" s="15"/>
      <c r="H315" s="15"/>
      <c r="I315" s="15"/>
      <c r="J315" s="15"/>
      <c r="K315" s="15"/>
      <c r="M315" s="15"/>
      <c r="O315" s="15"/>
    </row>
    <row r="316" spans="1:15" ht="15.75" customHeight="1">
      <c r="A316" s="15"/>
      <c r="B316" s="15"/>
      <c r="C316" s="15"/>
      <c r="D316" s="15"/>
      <c r="E316" s="15"/>
      <c r="F316" s="15"/>
      <c r="G316" s="15"/>
      <c r="H316" s="15"/>
      <c r="I316" s="15"/>
      <c r="J316" s="15"/>
      <c r="K316" s="15"/>
      <c r="M316" s="15"/>
      <c r="O316" s="15"/>
    </row>
    <row r="317" spans="1:15" ht="15.75" customHeight="1">
      <c r="A317" s="15"/>
      <c r="B317" s="15"/>
      <c r="C317" s="15"/>
      <c r="D317" s="15"/>
      <c r="E317" s="15"/>
      <c r="F317" s="15"/>
      <c r="G317" s="15"/>
      <c r="H317" s="15"/>
      <c r="I317" s="15"/>
      <c r="J317" s="15"/>
      <c r="K317" s="15"/>
      <c r="M317" s="15"/>
      <c r="O317" s="15"/>
    </row>
    <row r="318" spans="1:15" ht="15.75" customHeight="1">
      <c r="A318" s="15"/>
      <c r="B318" s="15"/>
      <c r="C318" s="15"/>
      <c r="D318" s="15"/>
      <c r="E318" s="15"/>
      <c r="F318" s="15"/>
      <c r="G318" s="15"/>
      <c r="H318" s="15"/>
      <c r="I318" s="15"/>
      <c r="J318" s="15"/>
      <c r="K318" s="15"/>
      <c r="M318" s="15"/>
      <c r="O318" s="15"/>
    </row>
    <row r="319" spans="1:15" ht="15.75" customHeight="1">
      <c r="A319" s="15"/>
      <c r="B319" s="15"/>
      <c r="C319" s="15"/>
      <c r="D319" s="15"/>
      <c r="E319" s="15"/>
      <c r="F319" s="15"/>
      <c r="G319" s="15"/>
      <c r="H319" s="15"/>
      <c r="I319" s="15"/>
      <c r="J319" s="15"/>
      <c r="K319" s="15"/>
      <c r="M319" s="15"/>
      <c r="O319" s="15"/>
    </row>
    <row r="320" spans="1:15" ht="15.75" customHeight="1">
      <c r="A320" s="15"/>
      <c r="B320" s="15"/>
      <c r="C320" s="15"/>
      <c r="D320" s="15"/>
      <c r="E320" s="15"/>
      <c r="F320" s="15"/>
      <c r="G320" s="15"/>
      <c r="H320" s="15"/>
      <c r="I320" s="15"/>
      <c r="J320" s="15"/>
      <c r="K320" s="15"/>
      <c r="M320" s="15"/>
      <c r="O320" s="15"/>
    </row>
    <row r="321" spans="1:15" ht="15.75" customHeight="1">
      <c r="A321" s="15"/>
      <c r="B321" s="15"/>
      <c r="C321" s="15"/>
      <c r="D321" s="15"/>
      <c r="E321" s="15"/>
      <c r="F321" s="15"/>
      <c r="G321" s="15"/>
      <c r="H321" s="15"/>
      <c r="I321" s="15"/>
      <c r="J321" s="15"/>
      <c r="K321" s="15"/>
      <c r="M321" s="15"/>
      <c r="O321" s="15"/>
    </row>
    <row r="322" spans="1:15" ht="15.75" customHeight="1">
      <c r="A322" s="15"/>
      <c r="B322" s="15"/>
      <c r="C322" s="15"/>
      <c r="D322" s="15"/>
      <c r="E322" s="15"/>
      <c r="F322" s="15"/>
      <c r="G322" s="15"/>
      <c r="H322" s="15"/>
      <c r="I322" s="15"/>
      <c r="J322" s="15"/>
      <c r="K322" s="15"/>
      <c r="M322" s="15"/>
      <c r="O322" s="15"/>
    </row>
    <row r="323" spans="1:15" ht="15.75" customHeight="1">
      <c r="A323" s="15"/>
      <c r="B323" s="15"/>
      <c r="C323" s="15"/>
      <c r="D323" s="15"/>
      <c r="E323" s="15"/>
      <c r="F323" s="15"/>
      <c r="G323" s="15"/>
      <c r="H323" s="15"/>
      <c r="I323" s="15"/>
      <c r="J323" s="15"/>
      <c r="K323" s="15"/>
      <c r="M323" s="15"/>
      <c r="O323" s="15"/>
    </row>
    <row r="324" spans="1:15" ht="15.75" customHeight="1">
      <c r="A324" s="15"/>
      <c r="B324" s="15"/>
      <c r="C324" s="15"/>
      <c r="D324" s="15"/>
      <c r="E324" s="15"/>
      <c r="F324" s="15"/>
      <c r="G324" s="15"/>
      <c r="H324" s="15"/>
      <c r="I324" s="15"/>
      <c r="J324" s="15"/>
      <c r="K324" s="15"/>
      <c r="M324" s="15"/>
      <c r="O324" s="15"/>
    </row>
    <row r="325" spans="1:15" ht="15.75" customHeight="1">
      <c r="A325" s="15"/>
      <c r="B325" s="15"/>
      <c r="C325" s="15"/>
      <c r="D325" s="15"/>
      <c r="E325" s="15"/>
      <c r="F325" s="15"/>
      <c r="G325" s="15"/>
      <c r="H325" s="15"/>
      <c r="I325" s="15"/>
      <c r="J325" s="15"/>
      <c r="K325" s="15"/>
      <c r="M325" s="15"/>
      <c r="O325" s="15"/>
    </row>
    <row r="326" spans="1:15" ht="15.75" customHeight="1">
      <c r="A326" s="15"/>
      <c r="B326" s="15"/>
      <c r="C326" s="15"/>
      <c r="D326" s="15"/>
      <c r="E326" s="15"/>
      <c r="F326" s="15"/>
      <c r="G326" s="15"/>
      <c r="H326" s="15"/>
      <c r="I326" s="15"/>
      <c r="J326" s="15"/>
      <c r="K326" s="15"/>
      <c r="M326" s="15"/>
      <c r="O326" s="15"/>
    </row>
    <row r="327" spans="1:15" ht="15.75" customHeight="1">
      <c r="A327" s="15"/>
      <c r="B327" s="15"/>
      <c r="C327" s="15"/>
      <c r="D327" s="15"/>
      <c r="E327" s="15"/>
      <c r="F327" s="15"/>
      <c r="G327" s="15"/>
      <c r="H327" s="15"/>
      <c r="I327" s="15"/>
      <c r="J327" s="15"/>
      <c r="K327" s="15"/>
      <c r="M327" s="15"/>
      <c r="O327" s="15"/>
    </row>
    <row r="328" spans="1:15" ht="15.75" customHeight="1">
      <c r="A328" s="15"/>
      <c r="B328" s="15"/>
      <c r="C328" s="15"/>
      <c r="D328" s="15"/>
      <c r="E328" s="15"/>
      <c r="F328" s="15"/>
      <c r="G328" s="15"/>
      <c r="H328" s="15"/>
      <c r="I328" s="15"/>
      <c r="J328" s="15"/>
      <c r="K328" s="15"/>
      <c r="M328" s="15"/>
      <c r="O328" s="15"/>
    </row>
    <row r="329" spans="1:15" ht="15.75" customHeight="1">
      <c r="A329" s="15"/>
      <c r="B329" s="15"/>
      <c r="C329" s="15"/>
      <c r="D329" s="15"/>
      <c r="E329" s="15"/>
      <c r="F329" s="15"/>
      <c r="G329" s="15"/>
      <c r="H329" s="15"/>
      <c r="I329" s="15"/>
      <c r="J329" s="15"/>
      <c r="K329" s="15"/>
      <c r="M329" s="15"/>
      <c r="O329" s="15"/>
    </row>
    <row r="330" spans="1:15" ht="15.75" customHeight="1">
      <c r="A330" s="15"/>
      <c r="B330" s="15"/>
      <c r="C330" s="15"/>
      <c r="D330" s="15"/>
      <c r="E330" s="15"/>
      <c r="F330" s="15"/>
      <c r="G330" s="15"/>
      <c r="H330" s="15"/>
      <c r="I330" s="15"/>
      <c r="J330" s="15"/>
      <c r="K330" s="15"/>
      <c r="M330" s="15"/>
      <c r="O330" s="15"/>
    </row>
    <row r="331" spans="1:15" ht="15.75" customHeight="1">
      <c r="A331" s="15"/>
      <c r="B331" s="15"/>
      <c r="C331" s="15"/>
      <c r="D331" s="15"/>
      <c r="E331" s="15"/>
      <c r="F331" s="15"/>
      <c r="G331" s="15"/>
      <c r="H331" s="15"/>
      <c r="I331" s="15"/>
      <c r="J331" s="15"/>
      <c r="K331" s="15"/>
      <c r="M331" s="15"/>
      <c r="O331" s="15"/>
    </row>
    <row r="332" spans="1:15" ht="15.75" customHeight="1">
      <c r="A332" s="15"/>
      <c r="B332" s="15"/>
      <c r="C332" s="15"/>
      <c r="D332" s="15"/>
      <c r="E332" s="15"/>
      <c r="F332" s="15"/>
      <c r="G332" s="15"/>
      <c r="H332" s="15"/>
      <c r="I332" s="15"/>
      <c r="J332" s="15"/>
      <c r="K332" s="15"/>
      <c r="M332" s="15"/>
      <c r="O332" s="15"/>
    </row>
    <row r="333" spans="1:15" ht="15.75" customHeight="1">
      <c r="A333" s="15"/>
      <c r="B333" s="15"/>
      <c r="C333" s="15"/>
      <c r="D333" s="15"/>
      <c r="E333" s="15"/>
      <c r="F333" s="15"/>
      <c r="G333" s="15"/>
      <c r="H333" s="15"/>
      <c r="I333" s="15"/>
      <c r="J333" s="15"/>
      <c r="K333" s="15"/>
      <c r="M333" s="15"/>
      <c r="O333" s="15"/>
    </row>
    <row r="334" spans="1:15" ht="15.75" customHeight="1">
      <c r="A334" s="15"/>
      <c r="B334" s="15"/>
      <c r="C334" s="15"/>
      <c r="D334" s="15"/>
      <c r="E334" s="15"/>
      <c r="F334" s="15"/>
      <c r="G334" s="15"/>
      <c r="H334" s="15"/>
      <c r="I334" s="15"/>
      <c r="J334" s="15"/>
      <c r="K334" s="15"/>
      <c r="M334" s="15"/>
      <c r="O334" s="15"/>
    </row>
    <row r="335" spans="1:15" ht="15.75" customHeight="1">
      <c r="A335" s="15"/>
      <c r="B335" s="15"/>
      <c r="C335" s="15"/>
      <c r="D335" s="15"/>
      <c r="E335" s="15"/>
      <c r="F335" s="15"/>
      <c r="G335" s="15"/>
      <c r="H335" s="15"/>
      <c r="I335" s="15"/>
      <c r="J335" s="15"/>
      <c r="K335" s="15"/>
      <c r="M335" s="15"/>
      <c r="O335" s="15"/>
    </row>
    <row r="336" spans="1:15" ht="15.75" customHeight="1">
      <c r="A336" s="15"/>
      <c r="B336" s="15"/>
      <c r="C336" s="15"/>
      <c r="D336" s="15"/>
      <c r="E336" s="15"/>
      <c r="F336" s="15"/>
      <c r="G336" s="15"/>
      <c r="H336" s="15"/>
      <c r="I336" s="15"/>
      <c r="J336" s="15"/>
      <c r="K336" s="15"/>
      <c r="M336" s="15"/>
      <c r="O336" s="15"/>
    </row>
    <row r="337" spans="1:15" ht="15.75" customHeight="1">
      <c r="A337" s="15"/>
      <c r="B337" s="15"/>
      <c r="C337" s="15"/>
      <c r="D337" s="15"/>
      <c r="E337" s="15"/>
      <c r="F337" s="15"/>
      <c r="G337" s="15"/>
      <c r="H337" s="15"/>
      <c r="I337" s="15"/>
      <c r="J337" s="15"/>
      <c r="K337" s="15"/>
      <c r="M337" s="15"/>
      <c r="O337" s="15"/>
    </row>
    <row r="338" spans="1:15" ht="15.75" customHeight="1">
      <c r="A338" s="15"/>
      <c r="B338" s="15"/>
      <c r="C338" s="15"/>
      <c r="D338" s="15"/>
      <c r="E338" s="15"/>
      <c r="F338" s="15"/>
      <c r="G338" s="15"/>
      <c r="H338" s="15"/>
      <c r="I338" s="15"/>
      <c r="J338" s="15"/>
      <c r="K338" s="15"/>
      <c r="M338" s="15"/>
      <c r="O338" s="15"/>
    </row>
    <row r="339" spans="1:15" ht="15.75" customHeight="1">
      <c r="A339" s="15"/>
      <c r="B339" s="15"/>
      <c r="C339" s="15"/>
      <c r="D339" s="15"/>
      <c r="E339" s="15"/>
      <c r="F339" s="15"/>
      <c r="G339" s="15"/>
      <c r="H339" s="15"/>
      <c r="I339" s="15"/>
      <c r="J339" s="15"/>
      <c r="K339" s="15"/>
      <c r="M339" s="15"/>
      <c r="O339" s="15"/>
    </row>
    <row r="340" spans="1:15" ht="15.75" customHeight="1">
      <c r="A340" s="15"/>
      <c r="B340" s="15"/>
      <c r="C340" s="15"/>
      <c r="D340" s="15"/>
      <c r="E340" s="15"/>
      <c r="F340" s="15"/>
      <c r="G340" s="15"/>
      <c r="H340" s="15"/>
      <c r="I340" s="15"/>
      <c r="J340" s="15"/>
      <c r="K340" s="15"/>
      <c r="M340" s="15"/>
      <c r="O340" s="15"/>
    </row>
    <row r="341" spans="1:15" ht="15.75" customHeight="1">
      <c r="A341" s="15"/>
      <c r="B341" s="15"/>
      <c r="C341" s="15"/>
      <c r="D341" s="15"/>
      <c r="E341" s="15"/>
      <c r="F341" s="15"/>
      <c r="G341" s="15"/>
      <c r="H341" s="15"/>
      <c r="I341" s="15"/>
      <c r="J341" s="15"/>
      <c r="K341" s="15"/>
      <c r="M341" s="15"/>
      <c r="O341" s="15"/>
    </row>
    <row r="342" spans="1:15" ht="15.75" customHeight="1">
      <c r="A342" s="15"/>
      <c r="B342" s="15"/>
      <c r="C342" s="15"/>
      <c r="D342" s="15"/>
      <c r="E342" s="15"/>
      <c r="F342" s="15"/>
      <c r="G342" s="15"/>
      <c r="H342" s="15"/>
      <c r="I342" s="15"/>
      <c r="J342" s="15"/>
      <c r="K342" s="15"/>
      <c r="M342" s="15"/>
      <c r="O342" s="15"/>
    </row>
    <row r="343" spans="1:15" ht="15.75" customHeight="1">
      <c r="A343" s="15"/>
      <c r="B343" s="15"/>
      <c r="C343" s="15"/>
      <c r="D343" s="15"/>
      <c r="E343" s="15"/>
      <c r="F343" s="15"/>
      <c r="G343" s="15"/>
      <c r="H343" s="15"/>
      <c r="I343" s="15"/>
      <c r="J343" s="15"/>
      <c r="K343" s="15"/>
      <c r="M343" s="15"/>
      <c r="O343" s="15"/>
    </row>
    <row r="344" spans="1:15" ht="15.75" customHeight="1">
      <c r="A344" s="15"/>
      <c r="B344" s="15"/>
      <c r="C344" s="15"/>
      <c r="D344" s="15"/>
      <c r="E344" s="15"/>
      <c r="F344" s="15"/>
      <c r="G344" s="15"/>
      <c r="H344" s="15"/>
      <c r="I344" s="15"/>
      <c r="J344" s="15"/>
      <c r="K344" s="15"/>
      <c r="M344" s="15"/>
      <c r="O344" s="15"/>
    </row>
    <row r="345" spans="1:15" ht="15.75" customHeight="1">
      <c r="A345" s="15"/>
      <c r="B345" s="15"/>
      <c r="C345" s="15"/>
      <c r="D345" s="15"/>
      <c r="E345" s="15"/>
      <c r="F345" s="15"/>
      <c r="G345" s="15"/>
      <c r="H345" s="15"/>
      <c r="I345" s="15"/>
      <c r="J345" s="15"/>
      <c r="K345" s="15"/>
      <c r="M345" s="15"/>
      <c r="O345" s="15"/>
    </row>
    <row r="346" spans="1:15" ht="15.75" customHeight="1">
      <c r="A346" s="15"/>
      <c r="B346" s="15"/>
      <c r="C346" s="15"/>
      <c r="D346" s="15"/>
      <c r="E346" s="15"/>
      <c r="F346" s="15"/>
      <c r="G346" s="15"/>
      <c r="H346" s="15"/>
      <c r="I346" s="15"/>
      <c r="J346" s="15"/>
      <c r="K346" s="15"/>
      <c r="M346" s="15"/>
      <c r="O346" s="15"/>
    </row>
    <row r="347" spans="1:15" ht="15.75" customHeight="1">
      <c r="A347" s="15"/>
      <c r="B347" s="15"/>
      <c r="C347" s="15"/>
      <c r="D347" s="15"/>
      <c r="E347" s="15"/>
      <c r="F347" s="15"/>
      <c r="G347" s="15"/>
      <c r="H347" s="15"/>
      <c r="I347" s="15"/>
      <c r="J347" s="15"/>
      <c r="K347" s="15"/>
      <c r="M347" s="15"/>
      <c r="O347" s="15"/>
    </row>
    <row r="348" spans="1:15" ht="15.75" customHeight="1">
      <c r="A348" s="15"/>
      <c r="B348" s="15"/>
      <c r="C348" s="15"/>
      <c r="D348" s="15"/>
      <c r="E348" s="15"/>
      <c r="F348" s="15"/>
      <c r="G348" s="15"/>
      <c r="H348" s="15"/>
      <c r="I348" s="15"/>
      <c r="J348" s="15"/>
      <c r="K348" s="15"/>
      <c r="M348" s="15"/>
      <c r="O348" s="15"/>
    </row>
    <row r="349" spans="1:15" ht="15.75" customHeight="1">
      <c r="A349" s="15"/>
      <c r="B349" s="15"/>
      <c r="C349" s="15"/>
      <c r="D349" s="15"/>
      <c r="E349" s="15"/>
      <c r="F349" s="15"/>
      <c r="G349" s="15"/>
      <c r="H349" s="15"/>
      <c r="I349" s="15"/>
      <c r="J349" s="15"/>
      <c r="K349" s="15"/>
      <c r="M349" s="15"/>
      <c r="O349" s="15"/>
    </row>
    <row r="350" spans="1:15" ht="15.75" customHeight="1">
      <c r="A350" s="15"/>
      <c r="B350" s="15"/>
      <c r="C350" s="15"/>
      <c r="D350" s="15"/>
      <c r="E350" s="15"/>
      <c r="F350" s="15"/>
      <c r="G350" s="15"/>
      <c r="H350" s="15"/>
      <c r="I350" s="15"/>
      <c r="J350" s="15"/>
      <c r="K350" s="15"/>
      <c r="M350" s="15"/>
      <c r="O350" s="15"/>
    </row>
    <row r="351" spans="1:15" ht="15.75" customHeight="1">
      <c r="A351" s="15"/>
      <c r="B351" s="15"/>
      <c r="C351" s="15"/>
      <c r="D351" s="15"/>
      <c r="E351" s="15"/>
      <c r="F351" s="15"/>
      <c r="G351" s="15"/>
      <c r="H351" s="15"/>
      <c r="I351" s="15"/>
      <c r="J351" s="15"/>
      <c r="K351" s="15"/>
      <c r="M351" s="15"/>
      <c r="O351" s="15"/>
    </row>
    <row r="352" spans="1:15" ht="15.75" customHeight="1">
      <c r="A352" s="15"/>
      <c r="B352" s="15"/>
      <c r="C352" s="15"/>
      <c r="D352" s="15"/>
      <c r="E352" s="15"/>
      <c r="F352" s="15"/>
      <c r="G352" s="15"/>
      <c r="H352" s="15"/>
      <c r="I352" s="15"/>
      <c r="J352" s="15"/>
      <c r="K352" s="15"/>
      <c r="M352" s="15"/>
      <c r="O352" s="15"/>
    </row>
    <row r="353" spans="1:15" ht="15.75" customHeight="1">
      <c r="A353" s="15"/>
      <c r="B353" s="15"/>
      <c r="C353" s="15"/>
      <c r="D353" s="15"/>
      <c r="E353" s="15"/>
      <c r="F353" s="15"/>
      <c r="G353" s="15"/>
      <c r="H353" s="15"/>
      <c r="I353" s="15"/>
      <c r="J353" s="15"/>
      <c r="K353" s="15"/>
      <c r="M353" s="15"/>
      <c r="O353" s="15"/>
    </row>
    <row r="354" spans="1:15" ht="15.75" customHeight="1">
      <c r="A354" s="15"/>
      <c r="B354" s="15"/>
      <c r="C354" s="15"/>
      <c r="D354" s="15"/>
      <c r="E354" s="15"/>
      <c r="F354" s="15"/>
      <c r="G354" s="15"/>
      <c r="H354" s="15"/>
      <c r="I354" s="15"/>
      <c r="J354" s="15"/>
      <c r="K354" s="15"/>
      <c r="M354" s="15"/>
      <c r="O354" s="15"/>
    </row>
    <row r="355" spans="1:15" ht="15.75" customHeight="1">
      <c r="A355" s="15"/>
      <c r="B355" s="15"/>
      <c r="C355" s="15"/>
      <c r="D355" s="15"/>
      <c r="E355" s="15"/>
      <c r="F355" s="15"/>
      <c r="G355" s="15"/>
      <c r="H355" s="15"/>
      <c r="I355" s="15"/>
      <c r="J355" s="15"/>
      <c r="K355" s="15"/>
      <c r="M355" s="15"/>
      <c r="O355" s="15"/>
    </row>
    <row r="356" spans="1:15" ht="15.75" customHeight="1">
      <c r="A356" s="15"/>
      <c r="B356" s="15"/>
      <c r="C356" s="15"/>
      <c r="D356" s="15"/>
      <c r="E356" s="15"/>
      <c r="F356" s="15"/>
      <c r="G356" s="15"/>
      <c r="H356" s="15"/>
      <c r="I356" s="15"/>
      <c r="J356" s="15"/>
      <c r="K356" s="15"/>
      <c r="M356" s="15"/>
      <c r="O356" s="15"/>
    </row>
    <row r="357" spans="1:15" ht="15.75" customHeight="1">
      <c r="A357" s="15"/>
      <c r="B357" s="15"/>
      <c r="C357" s="15"/>
      <c r="D357" s="15"/>
      <c r="E357" s="15"/>
      <c r="F357" s="15"/>
      <c r="G357" s="15"/>
      <c r="H357" s="15"/>
      <c r="I357" s="15"/>
      <c r="J357" s="15"/>
      <c r="K357" s="15"/>
      <c r="M357" s="15"/>
      <c r="O357" s="15"/>
    </row>
    <row r="358" spans="1:15" ht="15.75" customHeight="1">
      <c r="A358" s="15"/>
      <c r="B358" s="15"/>
      <c r="C358" s="15"/>
      <c r="D358" s="15"/>
      <c r="E358" s="15"/>
      <c r="F358" s="15"/>
      <c r="G358" s="15"/>
      <c r="H358" s="15"/>
      <c r="I358" s="15"/>
      <c r="J358" s="15"/>
      <c r="K358" s="15"/>
      <c r="M358" s="15"/>
      <c r="O358" s="15"/>
    </row>
    <row r="359" spans="1:15" ht="15.75" customHeight="1">
      <c r="A359" s="15"/>
      <c r="B359" s="15"/>
      <c r="C359" s="15"/>
      <c r="D359" s="15"/>
      <c r="E359" s="15"/>
      <c r="F359" s="15"/>
      <c r="G359" s="15"/>
      <c r="H359" s="15"/>
      <c r="I359" s="15"/>
      <c r="J359" s="15"/>
      <c r="K359" s="15"/>
      <c r="M359" s="15"/>
      <c r="O359" s="15"/>
    </row>
    <row r="360" spans="1:15" ht="15.75" customHeight="1">
      <c r="A360" s="15"/>
      <c r="B360" s="15"/>
      <c r="C360" s="15"/>
      <c r="D360" s="15"/>
      <c r="E360" s="15"/>
      <c r="F360" s="15"/>
      <c r="G360" s="15"/>
      <c r="H360" s="15"/>
      <c r="I360" s="15"/>
      <c r="J360" s="15"/>
      <c r="K360" s="15"/>
      <c r="M360" s="15"/>
      <c r="O360" s="15"/>
    </row>
    <row r="361" spans="1:15" ht="15.75" customHeight="1">
      <c r="A361" s="15"/>
      <c r="B361" s="15"/>
      <c r="C361" s="15"/>
      <c r="D361" s="15"/>
      <c r="E361" s="15"/>
      <c r="F361" s="15"/>
      <c r="G361" s="15"/>
      <c r="H361" s="15"/>
      <c r="I361" s="15"/>
      <c r="J361" s="15"/>
      <c r="K361" s="15"/>
      <c r="M361" s="15"/>
      <c r="O361" s="15"/>
    </row>
    <row r="362" spans="1:15" ht="15.75" customHeight="1">
      <c r="A362" s="15"/>
      <c r="B362" s="15"/>
      <c r="C362" s="15"/>
      <c r="D362" s="15"/>
      <c r="E362" s="15"/>
      <c r="F362" s="15"/>
      <c r="G362" s="15"/>
      <c r="H362" s="15"/>
      <c r="I362" s="15"/>
      <c r="J362" s="15"/>
      <c r="K362" s="15"/>
      <c r="M362" s="15"/>
      <c r="O362" s="15"/>
    </row>
    <row r="363" spans="1:15" ht="15.75" customHeight="1">
      <c r="A363" s="15"/>
      <c r="B363" s="15"/>
      <c r="C363" s="15"/>
      <c r="D363" s="15"/>
      <c r="E363" s="15"/>
      <c r="F363" s="15"/>
      <c r="G363" s="15"/>
      <c r="H363" s="15"/>
      <c r="I363" s="15"/>
      <c r="J363" s="15"/>
      <c r="K363" s="15"/>
      <c r="M363" s="15"/>
      <c r="O363" s="15"/>
    </row>
    <row r="364" spans="1:15" ht="15.75" customHeight="1">
      <c r="A364" s="15"/>
      <c r="B364" s="15"/>
      <c r="C364" s="15"/>
      <c r="D364" s="15"/>
      <c r="E364" s="15"/>
      <c r="F364" s="15"/>
      <c r="G364" s="15"/>
      <c r="H364" s="15"/>
      <c r="I364" s="15"/>
      <c r="J364" s="15"/>
      <c r="K364" s="15"/>
      <c r="M364" s="15"/>
      <c r="O364" s="15"/>
    </row>
    <row r="365" spans="1:15" ht="15.75" customHeight="1">
      <c r="A365" s="15"/>
      <c r="B365" s="15"/>
      <c r="C365" s="15"/>
      <c r="D365" s="15"/>
      <c r="E365" s="15"/>
      <c r="F365" s="15"/>
      <c r="G365" s="15"/>
      <c r="H365" s="15"/>
      <c r="I365" s="15"/>
      <c r="J365" s="15"/>
      <c r="K365" s="15"/>
      <c r="M365" s="15"/>
      <c r="O365" s="15"/>
    </row>
    <row r="366" spans="1:15" ht="15.75" customHeight="1">
      <c r="A366" s="15"/>
      <c r="B366" s="15"/>
      <c r="C366" s="15"/>
      <c r="D366" s="15"/>
      <c r="E366" s="15"/>
      <c r="F366" s="15"/>
      <c r="G366" s="15"/>
      <c r="H366" s="15"/>
      <c r="I366" s="15"/>
      <c r="J366" s="15"/>
      <c r="K366" s="15"/>
      <c r="M366" s="15"/>
      <c r="O366" s="15"/>
    </row>
    <row r="367" spans="1:15" ht="15.75" customHeight="1">
      <c r="A367" s="15"/>
      <c r="B367" s="15"/>
      <c r="C367" s="15"/>
      <c r="D367" s="15"/>
      <c r="E367" s="15"/>
      <c r="F367" s="15"/>
      <c r="G367" s="15"/>
      <c r="H367" s="15"/>
      <c r="I367" s="15"/>
      <c r="J367" s="15"/>
      <c r="K367" s="15"/>
      <c r="M367" s="15"/>
      <c r="O367" s="15"/>
    </row>
    <row r="368" spans="1:15" ht="15.75" customHeight="1">
      <c r="A368" s="15"/>
      <c r="B368" s="15"/>
      <c r="C368" s="15"/>
      <c r="D368" s="15"/>
      <c r="E368" s="15"/>
      <c r="F368" s="15"/>
      <c r="G368" s="15"/>
      <c r="H368" s="15"/>
      <c r="I368" s="15"/>
      <c r="J368" s="15"/>
      <c r="K368" s="15"/>
      <c r="M368" s="15"/>
      <c r="O368" s="15"/>
    </row>
    <row r="369" spans="1:15" ht="15.75" customHeight="1">
      <c r="A369" s="15"/>
      <c r="B369" s="15"/>
      <c r="C369" s="15"/>
      <c r="D369" s="15"/>
      <c r="E369" s="15"/>
      <c r="F369" s="15"/>
      <c r="G369" s="15"/>
      <c r="H369" s="15"/>
      <c r="I369" s="15"/>
      <c r="J369" s="15"/>
      <c r="K369" s="15"/>
      <c r="M369" s="15"/>
      <c r="O369" s="15"/>
    </row>
    <row r="370" spans="1:15" ht="15.75" customHeight="1">
      <c r="A370" s="15"/>
      <c r="B370" s="15"/>
      <c r="C370" s="15"/>
      <c r="D370" s="15"/>
      <c r="E370" s="15"/>
      <c r="F370" s="15"/>
      <c r="G370" s="15"/>
      <c r="H370" s="15"/>
      <c r="I370" s="15"/>
      <c r="J370" s="15"/>
      <c r="K370" s="15"/>
      <c r="M370" s="15"/>
      <c r="O370" s="15"/>
    </row>
    <row r="371" spans="1:15" ht="15.75" customHeight="1">
      <c r="A371" s="15"/>
      <c r="B371" s="15"/>
      <c r="C371" s="15"/>
      <c r="D371" s="15"/>
      <c r="E371" s="15"/>
      <c r="F371" s="15"/>
      <c r="G371" s="15"/>
      <c r="H371" s="15"/>
      <c r="I371" s="15"/>
      <c r="J371" s="15"/>
      <c r="K371" s="15"/>
      <c r="M371" s="15"/>
      <c r="O371" s="15"/>
    </row>
    <row r="372" spans="1:15" ht="15.75" customHeight="1">
      <c r="A372" s="15"/>
      <c r="B372" s="15"/>
      <c r="C372" s="15"/>
      <c r="D372" s="15"/>
      <c r="E372" s="15"/>
      <c r="F372" s="15"/>
      <c r="G372" s="15"/>
      <c r="H372" s="15"/>
      <c r="I372" s="15"/>
      <c r="J372" s="15"/>
      <c r="K372" s="15"/>
      <c r="M372" s="15"/>
      <c r="O372" s="15"/>
    </row>
    <row r="373" spans="1:15" ht="15.75" customHeight="1">
      <c r="A373" s="15"/>
      <c r="B373" s="15"/>
      <c r="C373" s="15"/>
      <c r="D373" s="15"/>
      <c r="E373" s="15"/>
      <c r="F373" s="15"/>
      <c r="G373" s="15"/>
      <c r="H373" s="15"/>
      <c r="I373" s="15"/>
      <c r="J373" s="15"/>
      <c r="K373" s="15"/>
      <c r="M373" s="15"/>
      <c r="O373" s="15"/>
    </row>
    <row r="374" spans="1:15" ht="15.75" customHeight="1">
      <c r="A374" s="15"/>
      <c r="B374" s="15"/>
      <c r="C374" s="15"/>
      <c r="D374" s="15"/>
      <c r="E374" s="15"/>
      <c r="F374" s="15"/>
      <c r="G374" s="15"/>
      <c r="H374" s="15"/>
      <c r="I374" s="15"/>
      <c r="J374" s="15"/>
      <c r="K374" s="15"/>
      <c r="M374" s="15"/>
      <c r="O374" s="15"/>
    </row>
    <row r="375" spans="1:15" ht="15.75" customHeight="1">
      <c r="A375" s="15"/>
      <c r="B375" s="15"/>
      <c r="C375" s="15"/>
      <c r="D375" s="15"/>
      <c r="E375" s="15"/>
      <c r="F375" s="15"/>
      <c r="G375" s="15"/>
      <c r="H375" s="15"/>
      <c r="I375" s="15"/>
      <c r="J375" s="15"/>
      <c r="K375" s="15"/>
      <c r="M375" s="15"/>
      <c r="O375" s="15"/>
    </row>
    <row r="376" spans="1:15" ht="15.75" customHeight="1">
      <c r="A376" s="15"/>
      <c r="B376" s="15"/>
      <c r="C376" s="15"/>
      <c r="D376" s="15"/>
      <c r="E376" s="15"/>
      <c r="F376" s="15"/>
      <c r="G376" s="15"/>
      <c r="H376" s="15"/>
      <c r="I376" s="15"/>
      <c r="J376" s="15"/>
      <c r="K376" s="15"/>
      <c r="M376" s="15"/>
      <c r="O376" s="15"/>
    </row>
    <row r="377" spans="1:15" ht="15.75" customHeight="1">
      <c r="A377" s="15"/>
      <c r="B377" s="15"/>
      <c r="C377" s="15"/>
      <c r="D377" s="15"/>
      <c r="E377" s="15"/>
      <c r="F377" s="15"/>
      <c r="G377" s="15"/>
      <c r="H377" s="15"/>
      <c r="I377" s="15"/>
      <c r="J377" s="15"/>
      <c r="K377" s="15"/>
      <c r="M377" s="15"/>
      <c r="O377" s="15"/>
    </row>
    <row r="378" spans="1:15" ht="15.75" customHeight="1">
      <c r="A378" s="15"/>
      <c r="B378" s="15"/>
      <c r="C378" s="15"/>
      <c r="D378" s="15"/>
      <c r="E378" s="15"/>
      <c r="F378" s="15"/>
      <c r="G378" s="15"/>
      <c r="H378" s="15"/>
      <c r="I378" s="15"/>
      <c r="J378" s="15"/>
      <c r="K378" s="15"/>
      <c r="M378" s="15"/>
      <c r="O378" s="15"/>
    </row>
    <row r="379" spans="1:15" ht="15.75" customHeight="1">
      <c r="A379" s="15"/>
      <c r="B379" s="15"/>
      <c r="C379" s="15"/>
      <c r="D379" s="15"/>
      <c r="E379" s="15"/>
      <c r="F379" s="15"/>
      <c r="G379" s="15"/>
      <c r="H379" s="15"/>
      <c r="I379" s="15"/>
      <c r="J379" s="15"/>
      <c r="K379" s="15"/>
      <c r="M379" s="15"/>
      <c r="O379" s="15"/>
    </row>
    <row r="380" spans="1:15" ht="15.75" customHeight="1">
      <c r="A380" s="15"/>
      <c r="B380" s="15"/>
      <c r="C380" s="15"/>
      <c r="D380" s="15"/>
      <c r="E380" s="15"/>
      <c r="F380" s="15"/>
      <c r="G380" s="15"/>
      <c r="H380" s="15"/>
      <c r="I380" s="15"/>
      <c r="J380" s="15"/>
      <c r="K380" s="15"/>
      <c r="M380" s="15"/>
      <c r="O380" s="15"/>
    </row>
    <row r="381" spans="1:15" ht="15.75" customHeight="1">
      <c r="A381" s="15"/>
      <c r="B381" s="15"/>
      <c r="C381" s="15"/>
      <c r="D381" s="15"/>
      <c r="E381" s="15"/>
      <c r="F381" s="15"/>
      <c r="G381" s="15"/>
      <c r="H381" s="15"/>
      <c r="I381" s="15"/>
      <c r="J381" s="15"/>
      <c r="K381" s="15"/>
      <c r="M381" s="15"/>
      <c r="O381" s="15"/>
    </row>
    <row r="382" spans="1:15" ht="15.75" customHeight="1">
      <c r="A382" s="15"/>
      <c r="B382" s="15"/>
      <c r="C382" s="15"/>
      <c r="D382" s="15"/>
      <c r="E382" s="15"/>
      <c r="F382" s="15"/>
      <c r="G382" s="15"/>
      <c r="H382" s="15"/>
      <c r="I382" s="15"/>
      <c r="J382" s="15"/>
      <c r="K382" s="15"/>
      <c r="M382" s="15"/>
      <c r="O382" s="15"/>
    </row>
    <row r="383" spans="1:15" ht="15.75" customHeight="1">
      <c r="A383" s="15"/>
      <c r="B383" s="15"/>
      <c r="C383" s="15"/>
      <c r="D383" s="15"/>
      <c r="E383" s="15"/>
      <c r="F383" s="15"/>
      <c r="G383" s="15"/>
      <c r="H383" s="15"/>
      <c r="I383" s="15"/>
      <c r="J383" s="15"/>
      <c r="K383" s="15"/>
      <c r="M383" s="15"/>
      <c r="O383" s="15"/>
    </row>
    <row r="384" spans="1:15" ht="15.75" customHeight="1">
      <c r="A384" s="15"/>
      <c r="B384" s="15"/>
      <c r="C384" s="15"/>
      <c r="D384" s="15"/>
      <c r="E384" s="15"/>
      <c r="F384" s="15"/>
      <c r="G384" s="15"/>
      <c r="H384" s="15"/>
      <c r="I384" s="15"/>
      <c r="J384" s="15"/>
      <c r="K384" s="15"/>
      <c r="M384" s="15"/>
      <c r="O384" s="15"/>
    </row>
    <row r="385" spans="1:15" ht="15.75" customHeight="1">
      <c r="A385" s="15"/>
      <c r="B385" s="15"/>
      <c r="C385" s="15"/>
      <c r="D385" s="15"/>
      <c r="E385" s="15"/>
      <c r="F385" s="15"/>
      <c r="G385" s="15"/>
      <c r="H385" s="15"/>
      <c r="I385" s="15"/>
      <c r="J385" s="15"/>
      <c r="K385" s="15"/>
      <c r="M385" s="15"/>
      <c r="O385" s="15"/>
    </row>
    <row r="386" spans="1:15" ht="15.75" customHeight="1">
      <c r="A386" s="15"/>
      <c r="B386" s="15"/>
      <c r="C386" s="15"/>
      <c r="D386" s="15"/>
      <c r="E386" s="15"/>
      <c r="F386" s="15"/>
      <c r="G386" s="15"/>
      <c r="H386" s="15"/>
      <c r="I386" s="15"/>
      <c r="J386" s="15"/>
      <c r="K386" s="15"/>
      <c r="M386" s="15"/>
      <c r="O386" s="15"/>
    </row>
    <row r="387" spans="1:15" ht="15.75" customHeight="1">
      <c r="A387" s="15"/>
      <c r="B387" s="15"/>
      <c r="C387" s="15"/>
      <c r="D387" s="15"/>
      <c r="E387" s="15"/>
      <c r="F387" s="15"/>
      <c r="G387" s="15"/>
      <c r="H387" s="15"/>
      <c r="I387" s="15"/>
      <c r="J387" s="15"/>
      <c r="K387" s="15"/>
      <c r="M387" s="15"/>
      <c r="O387" s="15"/>
    </row>
    <row r="388" spans="1:15" ht="15.75" customHeight="1">
      <c r="A388" s="15"/>
      <c r="B388" s="15"/>
      <c r="C388" s="15"/>
      <c r="D388" s="15"/>
      <c r="E388" s="15"/>
      <c r="F388" s="15"/>
      <c r="G388" s="15"/>
      <c r="H388" s="15"/>
      <c r="I388" s="15"/>
      <c r="J388" s="15"/>
      <c r="K388" s="15"/>
      <c r="M388" s="15"/>
      <c r="O388" s="15"/>
    </row>
    <row r="389" spans="1:15" ht="15.75" customHeight="1">
      <c r="A389" s="15"/>
      <c r="B389" s="15"/>
      <c r="C389" s="15"/>
      <c r="D389" s="15"/>
      <c r="E389" s="15"/>
      <c r="F389" s="15"/>
      <c r="G389" s="15"/>
      <c r="H389" s="15"/>
      <c r="I389" s="15"/>
      <c r="J389" s="15"/>
      <c r="K389" s="15"/>
      <c r="M389" s="15"/>
      <c r="O389" s="15"/>
    </row>
    <row r="390" spans="1:15" ht="15.75" customHeight="1">
      <c r="A390" s="15"/>
      <c r="B390" s="15"/>
      <c r="C390" s="15"/>
      <c r="D390" s="15"/>
      <c r="E390" s="15"/>
      <c r="F390" s="15"/>
      <c r="G390" s="15"/>
      <c r="H390" s="15"/>
      <c r="I390" s="15"/>
      <c r="J390" s="15"/>
      <c r="K390" s="15"/>
      <c r="M390" s="15"/>
      <c r="O390" s="15"/>
    </row>
    <row r="391" spans="1:15" ht="15.75" customHeight="1">
      <c r="A391" s="15"/>
      <c r="B391" s="15"/>
      <c r="C391" s="15"/>
      <c r="D391" s="15"/>
      <c r="E391" s="15"/>
      <c r="F391" s="15"/>
      <c r="G391" s="15"/>
      <c r="H391" s="15"/>
      <c r="I391" s="15"/>
      <c r="J391" s="15"/>
      <c r="K391" s="15"/>
      <c r="M391" s="15"/>
      <c r="O391" s="15"/>
    </row>
    <row r="392" spans="1:15" ht="15.75" customHeight="1">
      <c r="A392" s="15"/>
      <c r="B392" s="15"/>
      <c r="C392" s="15"/>
      <c r="D392" s="15"/>
      <c r="E392" s="15"/>
      <c r="F392" s="15"/>
      <c r="G392" s="15"/>
      <c r="H392" s="15"/>
      <c r="I392" s="15"/>
      <c r="J392" s="15"/>
      <c r="K392" s="15"/>
      <c r="M392" s="15"/>
      <c r="O392" s="15"/>
    </row>
    <row r="393" spans="1:15" ht="15.75" customHeight="1">
      <c r="A393" s="15"/>
      <c r="B393" s="15"/>
      <c r="C393" s="15"/>
      <c r="D393" s="15"/>
      <c r="E393" s="15"/>
      <c r="F393" s="15"/>
      <c r="G393" s="15"/>
      <c r="H393" s="15"/>
      <c r="I393" s="15"/>
      <c r="J393" s="15"/>
      <c r="K393" s="15"/>
      <c r="M393" s="15"/>
      <c r="O393" s="15"/>
    </row>
    <row r="394" spans="1:15" ht="15.75" customHeight="1">
      <c r="A394" s="15"/>
      <c r="B394" s="15"/>
      <c r="C394" s="15"/>
      <c r="D394" s="15"/>
      <c r="E394" s="15"/>
      <c r="F394" s="15"/>
      <c r="G394" s="15"/>
      <c r="H394" s="15"/>
      <c r="I394" s="15"/>
      <c r="J394" s="15"/>
      <c r="K394" s="15"/>
      <c r="M394" s="15"/>
      <c r="O394" s="15"/>
    </row>
    <row r="395" spans="1:15" ht="15.75" customHeight="1">
      <c r="A395" s="15"/>
      <c r="B395" s="15"/>
      <c r="C395" s="15"/>
      <c r="D395" s="15"/>
      <c r="E395" s="15"/>
      <c r="F395" s="15"/>
      <c r="G395" s="15"/>
      <c r="H395" s="15"/>
      <c r="I395" s="15"/>
      <c r="J395" s="15"/>
      <c r="K395" s="15"/>
      <c r="M395" s="15"/>
      <c r="O395" s="15"/>
    </row>
    <row r="396" spans="1:15" ht="15.75" customHeight="1">
      <c r="A396" s="15"/>
      <c r="B396" s="15"/>
      <c r="C396" s="15"/>
      <c r="D396" s="15"/>
      <c r="E396" s="15"/>
      <c r="F396" s="15"/>
      <c r="G396" s="15"/>
      <c r="H396" s="15"/>
      <c r="I396" s="15"/>
      <c r="J396" s="15"/>
      <c r="K396" s="15"/>
      <c r="M396" s="15"/>
      <c r="O396" s="15"/>
    </row>
    <row r="397" spans="1:15" ht="15.75" customHeight="1">
      <c r="A397" s="15"/>
      <c r="B397" s="15"/>
      <c r="C397" s="15"/>
      <c r="D397" s="15"/>
      <c r="E397" s="15"/>
      <c r="F397" s="15"/>
      <c r="G397" s="15"/>
      <c r="H397" s="15"/>
      <c r="I397" s="15"/>
      <c r="J397" s="15"/>
      <c r="K397" s="15"/>
      <c r="M397" s="15"/>
      <c r="O397" s="15"/>
    </row>
    <row r="398" spans="1:15" ht="15.75" customHeight="1">
      <c r="A398" s="15"/>
      <c r="B398" s="15"/>
      <c r="C398" s="15"/>
      <c r="D398" s="15"/>
      <c r="E398" s="15"/>
      <c r="F398" s="15"/>
      <c r="G398" s="15"/>
      <c r="H398" s="15"/>
      <c r="I398" s="15"/>
      <c r="J398" s="15"/>
      <c r="K398" s="15"/>
      <c r="M398" s="15"/>
      <c r="O398" s="15"/>
    </row>
    <row r="399" spans="1:15" ht="15.75" customHeight="1">
      <c r="A399" s="15"/>
      <c r="B399" s="15"/>
      <c r="C399" s="15"/>
      <c r="D399" s="15"/>
      <c r="E399" s="15"/>
      <c r="F399" s="15"/>
      <c r="G399" s="15"/>
      <c r="H399" s="15"/>
      <c r="I399" s="15"/>
      <c r="J399" s="15"/>
      <c r="K399" s="15"/>
      <c r="M399" s="15"/>
      <c r="O399" s="15"/>
    </row>
    <row r="400" spans="1:15" ht="15.75" customHeight="1">
      <c r="A400" s="15"/>
      <c r="B400" s="15"/>
      <c r="C400" s="15"/>
      <c r="D400" s="15"/>
      <c r="E400" s="15"/>
      <c r="F400" s="15"/>
      <c r="G400" s="15"/>
      <c r="H400" s="15"/>
      <c r="I400" s="15"/>
      <c r="J400" s="15"/>
      <c r="K400" s="15"/>
      <c r="M400" s="15"/>
      <c r="O400" s="15"/>
    </row>
    <row r="401" spans="1:15" ht="15.75" customHeight="1">
      <c r="A401" s="15"/>
      <c r="B401" s="15"/>
      <c r="C401" s="15"/>
      <c r="D401" s="15"/>
      <c r="E401" s="15"/>
      <c r="F401" s="15"/>
      <c r="G401" s="15"/>
      <c r="H401" s="15"/>
      <c r="I401" s="15"/>
      <c r="J401" s="15"/>
      <c r="K401" s="15"/>
      <c r="M401" s="15"/>
      <c r="O401" s="15"/>
    </row>
    <row r="402" spans="1:15" ht="15.75" customHeight="1">
      <c r="A402" s="15"/>
      <c r="B402" s="15"/>
      <c r="C402" s="15"/>
      <c r="D402" s="15"/>
      <c r="E402" s="15"/>
      <c r="F402" s="15"/>
      <c r="G402" s="15"/>
      <c r="H402" s="15"/>
      <c r="I402" s="15"/>
      <c r="J402" s="15"/>
      <c r="K402" s="15"/>
      <c r="M402" s="15"/>
      <c r="O402" s="15"/>
    </row>
    <row r="403" spans="1:15" ht="15.75" customHeight="1">
      <c r="A403" s="15"/>
      <c r="B403" s="15"/>
      <c r="C403" s="15"/>
      <c r="D403" s="15"/>
      <c r="E403" s="15"/>
      <c r="F403" s="15"/>
      <c r="G403" s="15"/>
      <c r="H403" s="15"/>
      <c r="I403" s="15"/>
      <c r="J403" s="15"/>
      <c r="K403" s="15"/>
      <c r="M403" s="15"/>
      <c r="O403" s="15"/>
    </row>
    <row r="404" spans="1:15" ht="15.75" customHeight="1">
      <c r="A404" s="15"/>
      <c r="B404" s="15"/>
      <c r="C404" s="15"/>
      <c r="D404" s="15"/>
      <c r="E404" s="15"/>
      <c r="F404" s="15"/>
      <c r="G404" s="15"/>
      <c r="H404" s="15"/>
      <c r="I404" s="15"/>
      <c r="J404" s="15"/>
      <c r="K404" s="15"/>
      <c r="M404" s="15"/>
      <c r="O404" s="15"/>
    </row>
    <row r="405" spans="1:15" ht="15.75" customHeight="1">
      <c r="A405" s="15"/>
      <c r="B405" s="15"/>
      <c r="C405" s="15"/>
      <c r="D405" s="15"/>
      <c r="E405" s="15"/>
      <c r="F405" s="15"/>
      <c r="G405" s="15"/>
      <c r="H405" s="15"/>
      <c r="I405" s="15"/>
      <c r="J405" s="15"/>
      <c r="K405" s="15"/>
      <c r="M405" s="15"/>
      <c r="O405" s="15"/>
    </row>
    <row r="406" spans="1:15" ht="15.75" customHeight="1">
      <c r="A406" s="15"/>
      <c r="B406" s="15"/>
      <c r="C406" s="15"/>
      <c r="D406" s="15"/>
      <c r="E406" s="15"/>
      <c r="F406" s="15"/>
      <c r="G406" s="15"/>
      <c r="H406" s="15"/>
      <c r="I406" s="15"/>
      <c r="J406" s="15"/>
      <c r="K406" s="15"/>
      <c r="M406" s="15"/>
      <c r="O406" s="15"/>
    </row>
    <row r="407" spans="1:15" ht="15.75" customHeight="1">
      <c r="A407" s="15"/>
      <c r="B407" s="15"/>
      <c r="C407" s="15"/>
      <c r="D407" s="15"/>
      <c r="E407" s="15"/>
      <c r="F407" s="15"/>
      <c r="G407" s="15"/>
      <c r="H407" s="15"/>
      <c r="I407" s="15"/>
      <c r="J407" s="15"/>
      <c r="K407" s="15"/>
      <c r="M407" s="15"/>
      <c r="O407" s="15"/>
    </row>
    <row r="408" spans="1:15" ht="15.75" customHeight="1">
      <c r="A408" s="15"/>
      <c r="B408" s="15"/>
      <c r="C408" s="15"/>
      <c r="D408" s="15"/>
      <c r="E408" s="15"/>
      <c r="F408" s="15"/>
      <c r="G408" s="15"/>
      <c r="H408" s="15"/>
      <c r="I408" s="15"/>
      <c r="J408" s="15"/>
      <c r="K408" s="15"/>
      <c r="M408" s="15"/>
      <c r="O408" s="15"/>
    </row>
    <row r="409" spans="1:15" ht="15.75" customHeight="1">
      <c r="A409" s="15"/>
      <c r="B409" s="15"/>
      <c r="C409" s="15"/>
      <c r="D409" s="15"/>
      <c r="E409" s="15"/>
      <c r="F409" s="15"/>
      <c r="G409" s="15"/>
      <c r="H409" s="15"/>
      <c r="I409" s="15"/>
      <c r="J409" s="15"/>
      <c r="K409" s="15"/>
      <c r="M409" s="15"/>
      <c r="O409" s="15"/>
    </row>
    <row r="410" spans="1:15" ht="15.75" customHeight="1">
      <c r="A410" s="15"/>
      <c r="B410" s="15"/>
      <c r="C410" s="15"/>
      <c r="D410" s="15"/>
      <c r="E410" s="15"/>
      <c r="F410" s="15"/>
      <c r="G410" s="15"/>
      <c r="H410" s="15"/>
      <c r="I410" s="15"/>
      <c r="J410" s="15"/>
      <c r="K410" s="15"/>
      <c r="M410" s="15"/>
      <c r="O410" s="15"/>
    </row>
    <row r="411" spans="1:15" ht="15.75" customHeight="1">
      <c r="A411" s="15"/>
      <c r="B411" s="15"/>
      <c r="C411" s="15"/>
      <c r="D411" s="15"/>
      <c r="E411" s="15"/>
      <c r="F411" s="15"/>
      <c r="G411" s="15"/>
      <c r="H411" s="15"/>
      <c r="I411" s="15"/>
      <c r="J411" s="15"/>
      <c r="K411" s="15"/>
      <c r="M411" s="15"/>
      <c r="O411" s="15"/>
    </row>
    <row r="412" spans="1:15" ht="15.75" customHeight="1">
      <c r="A412" s="15"/>
      <c r="B412" s="15"/>
      <c r="C412" s="15"/>
      <c r="D412" s="15"/>
      <c r="E412" s="15"/>
      <c r="F412" s="15"/>
      <c r="G412" s="15"/>
      <c r="H412" s="15"/>
      <c r="I412" s="15"/>
      <c r="J412" s="15"/>
      <c r="K412" s="15"/>
      <c r="M412" s="15"/>
      <c r="O412" s="15"/>
    </row>
    <row r="413" spans="1:15" ht="15.75" customHeight="1">
      <c r="A413" s="15"/>
      <c r="B413" s="15"/>
      <c r="C413" s="15"/>
      <c r="D413" s="15"/>
      <c r="E413" s="15"/>
      <c r="F413" s="15"/>
      <c r="G413" s="15"/>
      <c r="H413" s="15"/>
      <c r="I413" s="15"/>
      <c r="J413" s="15"/>
      <c r="K413" s="15"/>
      <c r="M413" s="15"/>
      <c r="O413" s="15"/>
    </row>
    <row r="414" spans="1:15" ht="15.75" customHeight="1">
      <c r="A414" s="15"/>
      <c r="B414" s="15"/>
      <c r="C414" s="15"/>
      <c r="D414" s="15"/>
      <c r="E414" s="15"/>
      <c r="F414" s="15"/>
      <c r="G414" s="15"/>
      <c r="H414" s="15"/>
      <c r="I414" s="15"/>
      <c r="J414" s="15"/>
      <c r="K414" s="15"/>
      <c r="M414" s="15"/>
      <c r="O414" s="15"/>
    </row>
    <row r="415" spans="1:15" ht="15.75" customHeight="1">
      <c r="A415" s="15"/>
      <c r="B415" s="15"/>
      <c r="C415" s="15"/>
      <c r="D415" s="15"/>
      <c r="E415" s="15"/>
      <c r="F415" s="15"/>
      <c r="G415" s="15"/>
      <c r="H415" s="15"/>
      <c r="I415" s="15"/>
      <c r="J415" s="15"/>
      <c r="K415" s="15"/>
      <c r="M415" s="15"/>
      <c r="O415" s="15"/>
    </row>
    <row r="416" spans="1:15" ht="15.75" customHeight="1">
      <c r="A416" s="15"/>
      <c r="B416" s="15"/>
      <c r="C416" s="15"/>
      <c r="D416" s="15"/>
      <c r="E416" s="15"/>
      <c r="F416" s="15"/>
      <c r="G416" s="15"/>
      <c r="H416" s="15"/>
      <c r="I416" s="15"/>
      <c r="J416" s="15"/>
      <c r="K416" s="15"/>
      <c r="M416" s="15"/>
      <c r="O416" s="15"/>
    </row>
    <row r="417" spans="1:15" ht="15.75" customHeight="1">
      <c r="A417" s="15"/>
      <c r="B417" s="15"/>
      <c r="C417" s="15"/>
      <c r="D417" s="15"/>
      <c r="E417" s="15"/>
      <c r="F417" s="15"/>
      <c r="G417" s="15"/>
      <c r="H417" s="15"/>
      <c r="I417" s="15"/>
      <c r="J417" s="15"/>
      <c r="K417" s="15"/>
      <c r="M417" s="15"/>
      <c r="O417" s="15"/>
    </row>
    <row r="418" spans="1:15" ht="15.75" customHeight="1">
      <c r="A418" s="15"/>
      <c r="B418" s="15"/>
      <c r="C418" s="15"/>
      <c r="D418" s="15"/>
      <c r="E418" s="15"/>
      <c r="F418" s="15"/>
      <c r="G418" s="15"/>
      <c r="H418" s="15"/>
      <c r="I418" s="15"/>
      <c r="J418" s="15"/>
      <c r="K418" s="15"/>
      <c r="M418" s="15"/>
      <c r="O418" s="15"/>
    </row>
    <row r="419" spans="1:15" ht="15.75" customHeight="1">
      <c r="A419" s="15"/>
      <c r="B419" s="15"/>
      <c r="C419" s="15"/>
      <c r="D419" s="15"/>
      <c r="E419" s="15"/>
      <c r="F419" s="15"/>
      <c r="G419" s="15"/>
      <c r="H419" s="15"/>
      <c r="I419" s="15"/>
      <c r="J419" s="15"/>
      <c r="K419" s="15"/>
      <c r="M419" s="15"/>
      <c r="O419" s="15"/>
    </row>
    <row r="420" spans="1:15" ht="15.75" customHeight="1">
      <c r="A420" s="15"/>
      <c r="B420" s="15"/>
      <c r="C420" s="15"/>
      <c r="D420" s="15"/>
      <c r="E420" s="15"/>
      <c r="F420" s="15"/>
      <c r="G420" s="15"/>
      <c r="H420" s="15"/>
      <c r="I420" s="15"/>
      <c r="J420" s="15"/>
      <c r="K420" s="15"/>
      <c r="M420" s="15"/>
      <c r="O420" s="15"/>
    </row>
    <row r="421" spans="1:15" ht="15.75" customHeight="1">
      <c r="A421" s="15"/>
      <c r="B421" s="15"/>
      <c r="C421" s="15"/>
      <c r="D421" s="15"/>
      <c r="E421" s="15"/>
      <c r="F421" s="15"/>
      <c r="G421" s="15"/>
      <c r="H421" s="15"/>
      <c r="I421" s="15"/>
      <c r="J421" s="15"/>
      <c r="K421" s="15"/>
      <c r="M421" s="15"/>
      <c r="O421" s="15"/>
    </row>
    <row r="422" spans="1:15" ht="15.75" customHeight="1">
      <c r="A422" s="15"/>
      <c r="B422" s="15"/>
      <c r="C422" s="15"/>
      <c r="D422" s="15"/>
      <c r="E422" s="15"/>
      <c r="F422" s="15"/>
      <c r="G422" s="15"/>
      <c r="H422" s="15"/>
      <c r="I422" s="15"/>
      <c r="J422" s="15"/>
      <c r="K422" s="15"/>
      <c r="M422" s="15"/>
      <c r="O422" s="15"/>
    </row>
    <row r="423" spans="1:15" ht="15.75" customHeight="1">
      <c r="A423" s="15"/>
      <c r="B423" s="15"/>
      <c r="C423" s="15"/>
      <c r="D423" s="15"/>
      <c r="E423" s="15"/>
      <c r="F423" s="15"/>
      <c r="G423" s="15"/>
      <c r="H423" s="15"/>
      <c r="I423" s="15"/>
      <c r="J423" s="15"/>
      <c r="K423" s="15"/>
      <c r="M423" s="15"/>
      <c r="O423" s="15"/>
    </row>
    <row r="424" spans="1:15" ht="15.75" customHeight="1">
      <c r="A424" s="15"/>
      <c r="B424" s="15"/>
      <c r="C424" s="15"/>
      <c r="D424" s="15"/>
      <c r="E424" s="15"/>
      <c r="F424" s="15"/>
      <c r="G424" s="15"/>
      <c r="H424" s="15"/>
      <c r="I424" s="15"/>
      <c r="J424" s="15"/>
      <c r="K424" s="15"/>
      <c r="M424" s="15"/>
      <c r="O424" s="15"/>
    </row>
    <row r="425" spans="1:15" ht="15.75" customHeight="1">
      <c r="A425" s="15"/>
      <c r="B425" s="15"/>
      <c r="C425" s="15"/>
      <c r="D425" s="15"/>
      <c r="E425" s="15"/>
      <c r="F425" s="15"/>
      <c r="G425" s="15"/>
      <c r="H425" s="15"/>
      <c r="I425" s="15"/>
      <c r="J425" s="15"/>
      <c r="K425" s="15"/>
      <c r="M425" s="15"/>
      <c r="O425" s="15"/>
    </row>
    <row r="426" spans="1:15" ht="15.75" customHeight="1">
      <c r="A426" s="15"/>
      <c r="B426" s="15"/>
      <c r="C426" s="15"/>
      <c r="D426" s="15"/>
      <c r="E426" s="15"/>
      <c r="F426" s="15"/>
      <c r="G426" s="15"/>
      <c r="H426" s="15"/>
      <c r="I426" s="15"/>
      <c r="J426" s="15"/>
      <c r="K426" s="15"/>
      <c r="M426" s="15"/>
      <c r="O426" s="15"/>
    </row>
    <row r="427" spans="1:15" ht="15.75" customHeight="1">
      <c r="A427" s="15"/>
      <c r="B427" s="15"/>
      <c r="C427" s="15"/>
      <c r="D427" s="15"/>
      <c r="E427" s="15"/>
      <c r="F427" s="15"/>
      <c r="G427" s="15"/>
      <c r="H427" s="15"/>
      <c r="I427" s="15"/>
      <c r="J427" s="15"/>
      <c r="K427" s="15"/>
      <c r="M427" s="15"/>
      <c r="O427" s="15"/>
    </row>
    <row r="428" spans="1:15" ht="15.75" customHeight="1">
      <c r="A428" s="15"/>
      <c r="B428" s="15"/>
      <c r="C428" s="15"/>
      <c r="D428" s="15"/>
      <c r="E428" s="15"/>
      <c r="F428" s="15"/>
      <c r="G428" s="15"/>
      <c r="H428" s="15"/>
      <c r="I428" s="15"/>
      <c r="J428" s="15"/>
      <c r="K428" s="15"/>
      <c r="M428" s="15"/>
      <c r="O428" s="15"/>
    </row>
    <row r="429" spans="1:15" ht="15.75" customHeight="1">
      <c r="A429" s="15"/>
      <c r="B429" s="15"/>
      <c r="C429" s="15"/>
      <c r="D429" s="15"/>
      <c r="E429" s="15"/>
      <c r="F429" s="15"/>
      <c r="G429" s="15"/>
      <c r="H429" s="15"/>
      <c r="I429" s="15"/>
      <c r="J429" s="15"/>
      <c r="K429" s="15"/>
      <c r="M429" s="15"/>
      <c r="O429" s="15"/>
    </row>
    <row r="430" spans="1:15" ht="15.75" customHeight="1">
      <c r="A430" s="15"/>
      <c r="B430" s="15"/>
      <c r="C430" s="15"/>
      <c r="D430" s="15"/>
      <c r="E430" s="15"/>
      <c r="F430" s="15"/>
      <c r="G430" s="15"/>
      <c r="H430" s="15"/>
      <c r="I430" s="15"/>
      <c r="J430" s="15"/>
      <c r="K430" s="15"/>
      <c r="M430" s="15"/>
      <c r="O430" s="15"/>
    </row>
    <row r="431" spans="1:15" ht="15.75" customHeight="1">
      <c r="A431" s="15"/>
      <c r="B431" s="15"/>
      <c r="C431" s="15"/>
      <c r="D431" s="15"/>
      <c r="E431" s="15"/>
      <c r="F431" s="15"/>
      <c r="G431" s="15"/>
      <c r="H431" s="15"/>
      <c r="I431" s="15"/>
      <c r="J431" s="15"/>
      <c r="K431" s="15"/>
      <c r="M431" s="15"/>
      <c r="O431" s="15"/>
    </row>
    <row r="432" spans="1:15" ht="15.75" customHeight="1">
      <c r="A432" s="15"/>
      <c r="B432" s="15"/>
      <c r="C432" s="15"/>
      <c r="D432" s="15"/>
      <c r="E432" s="15"/>
      <c r="F432" s="15"/>
      <c r="G432" s="15"/>
      <c r="H432" s="15"/>
      <c r="I432" s="15"/>
      <c r="J432" s="15"/>
      <c r="K432" s="15"/>
      <c r="M432" s="15"/>
      <c r="O432" s="15"/>
    </row>
    <row r="433" spans="1:15" ht="15.75" customHeight="1">
      <c r="A433" s="15"/>
      <c r="B433" s="15"/>
      <c r="C433" s="15"/>
      <c r="D433" s="15"/>
      <c r="E433" s="15"/>
      <c r="F433" s="15"/>
      <c r="G433" s="15"/>
      <c r="H433" s="15"/>
      <c r="I433" s="15"/>
      <c r="J433" s="15"/>
      <c r="K433" s="15"/>
      <c r="M433" s="15"/>
      <c r="O433" s="15"/>
    </row>
    <row r="434" spans="1:15" ht="15.75" customHeight="1">
      <c r="A434" s="15"/>
      <c r="B434" s="15"/>
      <c r="C434" s="15"/>
      <c r="D434" s="15"/>
      <c r="E434" s="15"/>
      <c r="F434" s="15"/>
      <c r="G434" s="15"/>
      <c r="H434" s="15"/>
      <c r="I434" s="15"/>
      <c r="J434" s="15"/>
      <c r="K434" s="15"/>
      <c r="M434" s="15"/>
      <c r="O434" s="15"/>
    </row>
    <row r="435" spans="1:15" ht="15.75" customHeight="1">
      <c r="A435" s="15"/>
      <c r="B435" s="15"/>
      <c r="C435" s="15"/>
      <c r="D435" s="15"/>
      <c r="E435" s="15"/>
      <c r="F435" s="15"/>
      <c r="G435" s="15"/>
      <c r="H435" s="15"/>
      <c r="I435" s="15"/>
      <c r="J435" s="15"/>
      <c r="K435" s="15"/>
      <c r="M435" s="15"/>
      <c r="O435" s="15"/>
    </row>
    <row r="436" spans="1:15" ht="15.75" customHeight="1">
      <c r="A436" s="15"/>
      <c r="B436" s="15"/>
      <c r="C436" s="15"/>
      <c r="D436" s="15"/>
      <c r="E436" s="15"/>
      <c r="F436" s="15"/>
      <c r="G436" s="15"/>
      <c r="H436" s="15"/>
      <c r="I436" s="15"/>
      <c r="J436" s="15"/>
      <c r="K436" s="15"/>
      <c r="M436" s="15"/>
      <c r="O436" s="15"/>
    </row>
    <row r="437" spans="1:15" ht="15.75" customHeight="1">
      <c r="A437" s="15"/>
      <c r="B437" s="15"/>
      <c r="C437" s="15"/>
      <c r="D437" s="15"/>
      <c r="E437" s="15"/>
      <c r="F437" s="15"/>
      <c r="G437" s="15"/>
      <c r="H437" s="15"/>
      <c r="I437" s="15"/>
      <c r="J437" s="15"/>
      <c r="K437" s="15"/>
      <c r="M437" s="15"/>
      <c r="O437" s="15"/>
    </row>
    <row r="438" spans="1:15" ht="15.75" customHeight="1">
      <c r="A438" s="15"/>
      <c r="B438" s="15"/>
      <c r="C438" s="15"/>
      <c r="D438" s="15"/>
      <c r="E438" s="15"/>
      <c r="F438" s="15"/>
      <c r="G438" s="15"/>
      <c r="H438" s="15"/>
      <c r="I438" s="15"/>
      <c r="J438" s="15"/>
      <c r="K438" s="15"/>
      <c r="M438" s="15"/>
      <c r="O438" s="15"/>
    </row>
    <row r="439" spans="1:15" ht="15.75" customHeight="1">
      <c r="A439" s="15"/>
      <c r="B439" s="15"/>
      <c r="C439" s="15"/>
      <c r="D439" s="15"/>
      <c r="E439" s="15"/>
      <c r="F439" s="15"/>
      <c r="G439" s="15"/>
      <c r="H439" s="15"/>
      <c r="I439" s="15"/>
      <c r="J439" s="15"/>
      <c r="K439" s="15"/>
      <c r="M439" s="15"/>
      <c r="O439" s="15"/>
    </row>
    <row r="440" spans="1:15" ht="15.75" customHeight="1">
      <c r="A440" s="15"/>
      <c r="B440" s="15"/>
      <c r="C440" s="15"/>
      <c r="D440" s="15"/>
      <c r="E440" s="15"/>
      <c r="F440" s="15"/>
      <c r="G440" s="15"/>
      <c r="H440" s="15"/>
      <c r="I440" s="15"/>
      <c r="J440" s="15"/>
      <c r="K440" s="15"/>
      <c r="M440" s="15"/>
      <c r="O440" s="15"/>
    </row>
    <row r="441" spans="1:15" ht="15.75" customHeight="1">
      <c r="A441" s="15"/>
      <c r="B441" s="15"/>
      <c r="C441" s="15"/>
      <c r="D441" s="15"/>
      <c r="E441" s="15"/>
      <c r="F441" s="15"/>
      <c r="G441" s="15"/>
      <c r="H441" s="15"/>
      <c r="I441" s="15"/>
      <c r="J441" s="15"/>
      <c r="K441" s="15"/>
      <c r="M441" s="15"/>
      <c r="O441" s="15"/>
    </row>
    <row r="442" spans="1:15" ht="15.75" customHeight="1">
      <c r="A442" s="15"/>
      <c r="B442" s="15"/>
      <c r="C442" s="15"/>
      <c r="D442" s="15"/>
      <c r="E442" s="15"/>
      <c r="F442" s="15"/>
      <c r="G442" s="15"/>
      <c r="H442" s="15"/>
      <c r="I442" s="15"/>
      <c r="J442" s="15"/>
      <c r="K442" s="15"/>
      <c r="M442" s="15"/>
      <c r="O442" s="15"/>
    </row>
    <row r="443" spans="1:15" ht="15.75" customHeight="1">
      <c r="A443" s="15"/>
      <c r="B443" s="15"/>
      <c r="C443" s="15"/>
      <c r="D443" s="15"/>
      <c r="E443" s="15"/>
      <c r="F443" s="15"/>
      <c r="G443" s="15"/>
      <c r="H443" s="15"/>
      <c r="I443" s="15"/>
      <c r="J443" s="15"/>
      <c r="K443" s="15"/>
      <c r="M443" s="15"/>
      <c r="O443" s="15"/>
    </row>
    <row r="444" spans="1:15" ht="15.75" customHeight="1">
      <c r="A444" s="15"/>
      <c r="B444" s="15"/>
      <c r="C444" s="15"/>
      <c r="D444" s="15"/>
      <c r="E444" s="15"/>
      <c r="F444" s="15"/>
      <c r="G444" s="15"/>
      <c r="H444" s="15"/>
      <c r="I444" s="15"/>
      <c r="J444" s="15"/>
      <c r="K444" s="15"/>
      <c r="M444" s="15"/>
      <c r="O444" s="15"/>
    </row>
    <row r="445" spans="1:15" ht="15.75" customHeight="1">
      <c r="A445" s="15"/>
      <c r="B445" s="15"/>
      <c r="C445" s="15"/>
      <c r="D445" s="15"/>
      <c r="E445" s="15"/>
      <c r="F445" s="15"/>
      <c r="G445" s="15"/>
      <c r="H445" s="15"/>
      <c r="I445" s="15"/>
      <c r="J445" s="15"/>
      <c r="K445" s="15"/>
      <c r="M445" s="15"/>
      <c r="O445" s="15"/>
    </row>
    <row r="446" spans="1:15" ht="15.75" customHeight="1">
      <c r="A446" s="15"/>
      <c r="B446" s="15"/>
      <c r="C446" s="15"/>
      <c r="D446" s="15"/>
      <c r="E446" s="15"/>
      <c r="F446" s="15"/>
      <c r="G446" s="15"/>
      <c r="H446" s="15"/>
      <c r="I446" s="15"/>
      <c r="J446" s="15"/>
      <c r="K446" s="15"/>
      <c r="M446" s="15"/>
      <c r="O446" s="15"/>
    </row>
    <row r="447" spans="1:15" ht="15.75" customHeight="1">
      <c r="A447" s="15"/>
      <c r="B447" s="15"/>
      <c r="C447" s="15"/>
      <c r="D447" s="15"/>
      <c r="E447" s="15"/>
      <c r="F447" s="15"/>
      <c r="G447" s="15"/>
      <c r="H447" s="15"/>
      <c r="I447" s="15"/>
      <c r="J447" s="15"/>
      <c r="K447" s="15"/>
      <c r="M447" s="15"/>
      <c r="O447" s="15"/>
    </row>
    <row r="448" spans="1:15" ht="15.75" customHeight="1">
      <c r="A448" s="15"/>
      <c r="B448" s="15"/>
      <c r="C448" s="15"/>
      <c r="D448" s="15"/>
      <c r="E448" s="15"/>
      <c r="F448" s="15"/>
      <c r="G448" s="15"/>
      <c r="H448" s="15"/>
      <c r="I448" s="15"/>
      <c r="J448" s="15"/>
      <c r="K448" s="15"/>
      <c r="M448" s="15"/>
      <c r="O448" s="15"/>
    </row>
    <row r="449" spans="1:15" ht="15.75" customHeight="1">
      <c r="A449" s="15"/>
      <c r="B449" s="15"/>
      <c r="C449" s="15"/>
      <c r="D449" s="15"/>
      <c r="E449" s="15"/>
      <c r="F449" s="15"/>
      <c r="G449" s="15"/>
      <c r="H449" s="15"/>
      <c r="I449" s="15"/>
      <c r="J449" s="15"/>
      <c r="K449" s="15"/>
      <c r="M449" s="15"/>
      <c r="O449" s="15"/>
    </row>
    <row r="450" spans="1:15" ht="15.75" customHeight="1">
      <c r="A450" s="15"/>
      <c r="B450" s="15"/>
      <c r="C450" s="15"/>
      <c r="D450" s="15"/>
      <c r="E450" s="15"/>
      <c r="F450" s="15"/>
      <c r="G450" s="15"/>
      <c r="H450" s="15"/>
      <c r="I450" s="15"/>
      <c r="J450" s="15"/>
      <c r="K450" s="15"/>
      <c r="M450" s="15"/>
      <c r="O450" s="15"/>
    </row>
    <row r="451" spans="1:15" ht="15.75" customHeight="1">
      <c r="A451" s="15"/>
      <c r="B451" s="15"/>
      <c r="C451" s="15"/>
      <c r="D451" s="15"/>
      <c r="E451" s="15"/>
      <c r="F451" s="15"/>
      <c r="G451" s="15"/>
      <c r="H451" s="15"/>
      <c r="I451" s="15"/>
      <c r="J451" s="15"/>
      <c r="K451" s="15"/>
      <c r="M451" s="15"/>
      <c r="O451" s="15"/>
    </row>
    <row r="452" spans="1:15" ht="15.75" customHeight="1">
      <c r="A452" s="15"/>
      <c r="B452" s="15"/>
      <c r="C452" s="15"/>
      <c r="D452" s="15"/>
      <c r="E452" s="15"/>
      <c r="F452" s="15"/>
      <c r="G452" s="15"/>
      <c r="H452" s="15"/>
      <c r="I452" s="15"/>
      <c r="J452" s="15"/>
      <c r="K452" s="15"/>
      <c r="M452" s="15"/>
      <c r="O452" s="15"/>
    </row>
    <row r="453" spans="1:15" ht="15.75" customHeight="1">
      <c r="A453" s="15"/>
      <c r="B453" s="15"/>
      <c r="C453" s="15"/>
      <c r="D453" s="15"/>
      <c r="E453" s="15"/>
      <c r="F453" s="15"/>
      <c r="G453" s="15"/>
      <c r="H453" s="15"/>
      <c r="I453" s="15"/>
      <c r="J453" s="15"/>
      <c r="K453" s="15"/>
      <c r="M453" s="15"/>
      <c r="O453" s="15"/>
    </row>
    <row r="454" spans="1:15" ht="15.75" customHeight="1">
      <c r="A454" s="15"/>
      <c r="B454" s="15"/>
      <c r="C454" s="15"/>
      <c r="D454" s="15"/>
      <c r="E454" s="15"/>
      <c r="F454" s="15"/>
      <c r="G454" s="15"/>
      <c r="H454" s="15"/>
      <c r="I454" s="15"/>
      <c r="J454" s="15"/>
      <c r="K454" s="15"/>
      <c r="M454" s="15"/>
      <c r="O454" s="15"/>
    </row>
    <row r="455" spans="1:15" ht="15.75" customHeight="1">
      <c r="A455" s="15"/>
      <c r="B455" s="15"/>
      <c r="C455" s="15"/>
      <c r="D455" s="15"/>
      <c r="E455" s="15"/>
      <c r="F455" s="15"/>
      <c r="G455" s="15"/>
      <c r="H455" s="15"/>
      <c r="I455" s="15"/>
      <c r="J455" s="15"/>
      <c r="K455" s="15"/>
      <c r="M455" s="15"/>
      <c r="O455" s="15"/>
    </row>
    <row r="456" spans="1:15" ht="15.75" customHeight="1">
      <c r="A456" s="15"/>
      <c r="B456" s="15"/>
      <c r="C456" s="15"/>
      <c r="D456" s="15"/>
      <c r="E456" s="15"/>
      <c r="F456" s="15"/>
      <c r="G456" s="15"/>
      <c r="H456" s="15"/>
      <c r="I456" s="15"/>
      <c r="J456" s="15"/>
      <c r="K456" s="15"/>
      <c r="M456" s="15"/>
      <c r="O456" s="15"/>
    </row>
    <row r="457" spans="1:15" ht="15.75" customHeight="1">
      <c r="A457" s="15"/>
      <c r="B457" s="15"/>
      <c r="C457" s="15"/>
      <c r="D457" s="15"/>
      <c r="E457" s="15"/>
      <c r="F457" s="15"/>
      <c r="G457" s="15"/>
      <c r="H457" s="15"/>
      <c r="I457" s="15"/>
      <c r="J457" s="15"/>
      <c r="K457" s="15"/>
      <c r="M457" s="15"/>
      <c r="O457" s="15"/>
    </row>
    <row r="458" spans="1:15" ht="15.75" customHeight="1">
      <c r="A458" s="15"/>
      <c r="B458" s="15"/>
      <c r="C458" s="15"/>
      <c r="D458" s="15"/>
      <c r="E458" s="15"/>
      <c r="F458" s="15"/>
      <c r="G458" s="15"/>
      <c r="H458" s="15"/>
      <c r="I458" s="15"/>
      <c r="J458" s="15"/>
      <c r="K458" s="15"/>
      <c r="M458" s="15"/>
      <c r="O458" s="15"/>
    </row>
    <row r="459" spans="1:15" ht="15.75" customHeight="1">
      <c r="A459" s="15"/>
      <c r="B459" s="15"/>
      <c r="C459" s="15"/>
      <c r="D459" s="15"/>
      <c r="E459" s="15"/>
      <c r="F459" s="15"/>
      <c r="G459" s="15"/>
      <c r="H459" s="15"/>
      <c r="I459" s="15"/>
      <c r="J459" s="15"/>
      <c r="K459" s="15"/>
      <c r="M459" s="15"/>
      <c r="O459" s="15"/>
    </row>
    <row r="460" spans="1:15" ht="15.75" customHeight="1">
      <c r="A460" s="15"/>
      <c r="B460" s="15"/>
      <c r="C460" s="15"/>
      <c r="D460" s="15"/>
      <c r="E460" s="15"/>
      <c r="F460" s="15"/>
      <c r="G460" s="15"/>
      <c r="H460" s="15"/>
      <c r="I460" s="15"/>
      <c r="J460" s="15"/>
      <c r="K460" s="15"/>
      <c r="M460" s="15"/>
      <c r="O460" s="15"/>
    </row>
    <row r="461" spans="1:15" ht="15.75" customHeight="1">
      <c r="A461" s="15"/>
      <c r="B461" s="15"/>
      <c r="C461" s="15"/>
      <c r="D461" s="15"/>
      <c r="E461" s="15"/>
      <c r="F461" s="15"/>
      <c r="G461" s="15"/>
      <c r="H461" s="15"/>
      <c r="I461" s="15"/>
      <c r="J461" s="15"/>
      <c r="K461" s="15"/>
      <c r="M461" s="15"/>
      <c r="O461" s="15"/>
    </row>
    <row r="462" spans="1:15" ht="15.75" customHeight="1">
      <c r="A462" s="15"/>
      <c r="B462" s="15"/>
      <c r="C462" s="15"/>
      <c r="D462" s="15"/>
      <c r="E462" s="15"/>
      <c r="F462" s="15"/>
      <c r="G462" s="15"/>
      <c r="H462" s="15"/>
      <c r="I462" s="15"/>
      <c r="J462" s="15"/>
      <c r="K462" s="15"/>
      <c r="M462" s="15"/>
      <c r="O462" s="15"/>
    </row>
    <row r="463" spans="1:15" ht="15.75" customHeight="1">
      <c r="A463" s="15"/>
      <c r="B463" s="15"/>
      <c r="C463" s="15"/>
      <c r="D463" s="15"/>
      <c r="E463" s="15"/>
      <c r="F463" s="15"/>
      <c r="G463" s="15"/>
      <c r="H463" s="15"/>
      <c r="I463" s="15"/>
      <c r="J463" s="15"/>
      <c r="K463" s="15"/>
      <c r="M463" s="15"/>
      <c r="O463" s="15"/>
    </row>
    <row r="464" spans="1:15" ht="15.75" customHeight="1">
      <c r="A464" s="15"/>
      <c r="B464" s="15"/>
      <c r="C464" s="15"/>
      <c r="D464" s="15"/>
      <c r="E464" s="15"/>
      <c r="F464" s="15"/>
      <c r="G464" s="15"/>
      <c r="H464" s="15"/>
      <c r="I464" s="15"/>
      <c r="J464" s="15"/>
      <c r="K464" s="15"/>
      <c r="M464" s="15"/>
      <c r="O464" s="15"/>
    </row>
    <row r="465" spans="1:15" ht="15.75" customHeight="1">
      <c r="A465" s="15"/>
      <c r="B465" s="15"/>
      <c r="C465" s="15"/>
      <c r="D465" s="15"/>
      <c r="E465" s="15"/>
      <c r="F465" s="15"/>
      <c r="G465" s="15"/>
      <c r="H465" s="15"/>
      <c r="I465" s="15"/>
      <c r="J465" s="15"/>
      <c r="K465" s="15"/>
      <c r="M465" s="15"/>
      <c r="O465" s="15"/>
    </row>
    <row r="466" spans="1:15" ht="15.75" customHeight="1">
      <c r="A466" s="15"/>
      <c r="B466" s="15"/>
      <c r="C466" s="15"/>
      <c r="D466" s="15"/>
      <c r="E466" s="15"/>
      <c r="F466" s="15"/>
      <c r="G466" s="15"/>
      <c r="H466" s="15"/>
      <c r="I466" s="15"/>
      <c r="J466" s="15"/>
      <c r="K466" s="15"/>
      <c r="M466" s="15"/>
      <c r="O466" s="15"/>
    </row>
    <row r="467" spans="1:15" ht="15.75" customHeight="1">
      <c r="A467" s="15"/>
      <c r="B467" s="15"/>
      <c r="C467" s="15"/>
      <c r="D467" s="15"/>
      <c r="E467" s="15"/>
      <c r="F467" s="15"/>
      <c r="G467" s="15"/>
      <c r="H467" s="15"/>
      <c r="I467" s="15"/>
      <c r="J467" s="15"/>
      <c r="K467" s="15"/>
      <c r="M467" s="15"/>
      <c r="O467" s="15"/>
    </row>
    <row r="468" spans="1:15" ht="15.75" customHeight="1">
      <c r="A468" s="15"/>
      <c r="B468" s="15"/>
      <c r="C468" s="15"/>
      <c r="D468" s="15"/>
      <c r="E468" s="15"/>
      <c r="F468" s="15"/>
      <c r="G468" s="15"/>
      <c r="H468" s="15"/>
      <c r="I468" s="15"/>
      <c r="J468" s="15"/>
      <c r="K468" s="15"/>
      <c r="M468" s="15"/>
      <c r="O468" s="15"/>
    </row>
    <row r="469" spans="1:15" ht="15.75" customHeight="1">
      <c r="A469" s="15"/>
      <c r="B469" s="15"/>
      <c r="C469" s="15"/>
      <c r="D469" s="15"/>
      <c r="E469" s="15"/>
      <c r="F469" s="15"/>
      <c r="G469" s="15"/>
      <c r="H469" s="15"/>
      <c r="I469" s="15"/>
      <c r="J469" s="15"/>
      <c r="K469" s="15"/>
      <c r="M469" s="15"/>
      <c r="O469" s="15"/>
    </row>
    <row r="470" spans="1:15" ht="15.75" customHeight="1">
      <c r="A470" s="15"/>
      <c r="B470" s="15"/>
      <c r="C470" s="15"/>
      <c r="D470" s="15"/>
      <c r="E470" s="15"/>
      <c r="F470" s="15"/>
      <c r="G470" s="15"/>
      <c r="H470" s="15"/>
      <c r="I470" s="15"/>
      <c r="J470" s="15"/>
      <c r="K470" s="15"/>
      <c r="M470" s="15"/>
      <c r="O470" s="15"/>
    </row>
    <row r="471" spans="1:15" ht="15.75" customHeight="1">
      <c r="A471" s="15"/>
      <c r="B471" s="15"/>
      <c r="C471" s="15"/>
      <c r="D471" s="15"/>
      <c r="E471" s="15"/>
      <c r="F471" s="15"/>
      <c r="G471" s="15"/>
      <c r="H471" s="15"/>
      <c r="I471" s="15"/>
      <c r="J471" s="15"/>
      <c r="K471" s="15"/>
      <c r="M471" s="15"/>
      <c r="O471" s="15"/>
    </row>
    <row r="472" spans="1:15" ht="15.75" customHeight="1">
      <c r="A472" s="15"/>
      <c r="B472" s="15"/>
      <c r="C472" s="15"/>
      <c r="D472" s="15"/>
      <c r="E472" s="15"/>
      <c r="F472" s="15"/>
      <c r="G472" s="15"/>
      <c r="H472" s="15"/>
      <c r="I472" s="15"/>
      <c r="J472" s="15"/>
      <c r="K472" s="15"/>
      <c r="M472" s="15"/>
      <c r="O472" s="15"/>
    </row>
    <row r="473" spans="1:15" ht="15.75" customHeight="1">
      <c r="A473" s="15"/>
      <c r="B473" s="15"/>
      <c r="C473" s="15"/>
      <c r="D473" s="15"/>
      <c r="E473" s="15"/>
      <c r="F473" s="15"/>
      <c r="G473" s="15"/>
      <c r="H473" s="15"/>
      <c r="I473" s="15"/>
      <c r="J473" s="15"/>
      <c r="K473" s="15"/>
      <c r="M473" s="15"/>
      <c r="O473" s="15"/>
    </row>
    <row r="474" spans="1:15" ht="15.75" customHeight="1">
      <c r="A474" s="15"/>
      <c r="B474" s="15"/>
      <c r="C474" s="15"/>
      <c r="D474" s="15"/>
      <c r="E474" s="15"/>
      <c r="F474" s="15"/>
      <c r="G474" s="15"/>
      <c r="H474" s="15"/>
      <c r="I474" s="15"/>
      <c r="J474" s="15"/>
      <c r="K474" s="15"/>
      <c r="M474" s="15"/>
      <c r="O474" s="15"/>
    </row>
    <row r="475" spans="1:15" ht="15.75" customHeight="1">
      <c r="A475" s="15"/>
      <c r="B475" s="15"/>
      <c r="C475" s="15"/>
      <c r="D475" s="15"/>
      <c r="E475" s="15"/>
      <c r="F475" s="15"/>
      <c r="G475" s="15"/>
      <c r="H475" s="15"/>
      <c r="I475" s="15"/>
      <c r="J475" s="15"/>
      <c r="K475" s="15"/>
      <c r="M475" s="15"/>
      <c r="O475" s="15"/>
    </row>
    <row r="476" spans="1:15" ht="15.75" customHeight="1">
      <c r="A476" s="15"/>
      <c r="B476" s="15"/>
      <c r="C476" s="15"/>
      <c r="D476" s="15"/>
      <c r="E476" s="15"/>
      <c r="F476" s="15"/>
      <c r="G476" s="15"/>
      <c r="H476" s="15"/>
      <c r="I476" s="15"/>
      <c r="J476" s="15"/>
      <c r="K476" s="15"/>
      <c r="M476" s="15"/>
      <c r="O476" s="15"/>
    </row>
    <row r="477" spans="1:15" ht="15.75" customHeight="1">
      <c r="A477" s="15"/>
      <c r="B477" s="15"/>
      <c r="C477" s="15"/>
      <c r="D477" s="15"/>
      <c r="E477" s="15"/>
      <c r="F477" s="15"/>
      <c r="G477" s="15"/>
      <c r="H477" s="15"/>
      <c r="I477" s="15"/>
      <c r="J477" s="15"/>
      <c r="K477" s="15"/>
      <c r="M477" s="15"/>
      <c r="O477" s="15"/>
    </row>
    <row r="478" spans="1:15" ht="15.75" customHeight="1">
      <c r="A478" s="15"/>
      <c r="B478" s="15"/>
      <c r="C478" s="15"/>
      <c r="D478" s="15"/>
      <c r="E478" s="15"/>
      <c r="F478" s="15"/>
      <c r="G478" s="15"/>
      <c r="H478" s="15"/>
      <c r="I478" s="15"/>
      <c r="J478" s="15"/>
      <c r="K478" s="15"/>
      <c r="M478" s="15"/>
      <c r="O478" s="15"/>
    </row>
    <row r="479" spans="1:15" ht="15.75" customHeight="1">
      <c r="A479" s="15"/>
      <c r="B479" s="15"/>
      <c r="C479" s="15"/>
      <c r="D479" s="15"/>
      <c r="E479" s="15"/>
      <c r="F479" s="15"/>
      <c r="G479" s="15"/>
      <c r="H479" s="15"/>
      <c r="I479" s="15"/>
      <c r="J479" s="15"/>
      <c r="K479" s="15"/>
      <c r="M479" s="15"/>
      <c r="O479" s="15"/>
    </row>
    <row r="480" spans="1:15" ht="15.75" customHeight="1">
      <c r="A480" s="15"/>
      <c r="B480" s="15"/>
      <c r="C480" s="15"/>
      <c r="D480" s="15"/>
      <c r="E480" s="15"/>
      <c r="F480" s="15"/>
      <c r="G480" s="15"/>
      <c r="H480" s="15"/>
      <c r="I480" s="15"/>
      <c r="J480" s="15"/>
      <c r="K480" s="15"/>
      <c r="M480" s="15"/>
      <c r="O480" s="15"/>
    </row>
    <row r="481" spans="1:15" ht="15.75" customHeight="1">
      <c r="A481" s="15"/>
      <c r="B481" s="15"/>
      <c r="C481" s="15"/>
      <c r="D481" s="15"/>
      <c r="E481" s="15"/>
      <c r="F481" s="15"/>
      <c r="G481" s="15"/>
      <c r="H481" s="15"/>
      <c r="I481" s="15"/>
      <c r="J481" s="15"/>
      <c r="K481" s="15"/>
      <c r="M481" s="15"/>
      <c r="O481" s="15"/>
    </row>
    <row r="482" spans="1:15" ht="15.75" customHeight="1">
      <c r="A482" s="15"/>
      <c r="B482" s="15"/>
      <c r="C482" s="15"/>
      <c r="D482" s="15"/>
      <c r="E482" s="15"/>
      <c r="F482" s="15"/>
      <c r="G482" s="15"/>
      <c r="H482" s="15"/>
      <c r="I482" s="15"/>
      <c r="J482" s="15"/>
      <c r="K482" s="15"/>
      <c r="M482" s="15"/>
      <c r="O482" s="15"/>
    </row>
    <row r="483" spans="1:15" ht="15.75" customHeight="1">
      <c r="A483" s="15"/>
      <c r="B483" s="15"/>
      <c r="C483" s="15"/>
      <c r="D483" s="15"/>
      <c r="E483" s="15"/>
      <c r="F483" s="15"/>
      <c r="G483" s="15"/>
      <c r="H483" s="15"/>
      <c r="I483" s="15"/>
      <c r="J483" s="15"/>
      <c r="K483" s="15"/>
      <c r="M483" s="15"/>
      <c r="O483" s="15"/>
    </row>
    <row r="484" spans="1:15" ht="15.75" customHeight="1">
      <c r="A484" s="15"/>
      <c r="B484" s="15"/>
      <c r="C484" s="15"/>
      <c r="D484" s="15"/>
      <c r="E484" s="15"/>
      <c r="F484" s="15"/>
      <c r="G484" s="15"/>
      <c r="H484" s="15"/>
      <c r="I484" s="15"/>
      <c r="J484" s="15"/>
      <c r="K484" s="15"/>
      <c r="M484" s="15"/>
      <c r="O484" s="15"/>
    </row>
    <row r="485" spans="1:15" ht="15.75" customHeight="1">
      <c r="A485" s="15"/>
      <c r="B485" s="15"/>
      <c r="C485" s="15"/>
      <c r="D485" s="15"/>
      <c r="E485" s="15"/>
      <c r="F485" s="15"/>
      <c r="G485" s="15"/>
      <c r="H485" s="15"/>
      <c r="I485" s="15"/>
      <c r="J485" s="15"/>
      <c r="K485" s="15"/>
      <c r="M485" s="15"/>
      <c r="O485" s="15"/>
    </row>
    <row r="486" spans="1:15" ht="15.75" customHeight="1">
      <c r="A486" s="15"/>
      <c r="B486" s="15"/>
      <c r="C486" s="15"/>
      <c r="D486" s="15"/>
      <c r="E486" s="15"/>
      <c r="F486" s="15"/>
      <c r="G486" s="15"/>
      <c r="H486" s="15"/>
      <c r="I486" s="15"/>
      <c r="J486" s="15"/>
      <c r="K486" s="15"/>
      <c r="M486" s="15"/>
      <c r="O486" s="15"/>
    </row>
    <row r="487" spans="1:15" ht="15.75" customHeight="1">
      <c r="A487" s="15"/>
      <c r="B487" s="15"/>
      <c r="C487" s="15"/>
      <c r="D487" s="15"/>
      <c r="E487" s="15"/>
      <c r="F487" s="15"/>
      <c r="G487" s="15"/>
      <c r="H487" s="15"/>
      <c r="I487" s="15"/>
      <c r="J487" s="15"/>
      <c r="K487" s="15"/>
      <c r="M487" s="15"/>
      <c r="O487" s="15"/>
    </row>
    <row r="488" spans="1:15" ht="15.75" customHeight="1">
      <c r="A488" s="15"/>
      <c r="B488" s="15"/>
      <c r="C488" s="15"/>
      <c r="D488" s="15"/>
      <c r="E488" s="15"/>
      <c r="F488" s="15"/>
      <c r="G488" s="15"/>
      <c r="H488" s="15"/>
      <c r="I488" s="15"/>
      <c r="J488" s="15"/>
      <c r="K488" s="15"/>
      <c r="M488" s="15"/>
      <c r="O488" s="15"/>
    </row>
    <row r="489" spans="1:15" ht="15.75" customHeight="1">
      <c r="A489" s="15"/>
      <c r="B489" s="15"/>
      <c r="C489" s="15"/>
      <c r="D489" s="15"/>
      <c r="E489" s="15"/>
      <c r="F489" s="15"/>
      <c r="G489" s="15"/>
      <c r="H489" s="15"/>
      <c r="I489" s="15"/>
      <c r="J489" s="15"/>
      <c r="K489" s="15"/>
      <c r="M489" s="15"/>
      <c r="O489" s="15"/>
    </row>
    <row r="490" spans="1:15" ht="15.75" customHeight="1">
      <c r="A490" s="15"/>
      <c r="B490" s="15"/>
      <c r="C490" s="15"/>
      <c r="D490" s="15"/>
      <c r="E490" s="15"/>
      <c r="F490" s="15"/>
      <c r="G490" s="15"/>
      <c r="H490" s="15"/>
      <c r="I490" s="15"/>
      <c r="J490" s="15"/>
      <c r="K490" s="15"/>
      <c r="M490" s="15"/>
      <c r="O490" s="15"/>
    </row>
    <row r="491" spans="1:15" ht="15.75" customHeight="1">
      <c r="A491" s="15"/>
      <c r="B491" s="15"/>
      <c r="C491" s="15"/>
      <c r="D491" s="15"/>
      <c r="E491" s="15"/>
      <c r="F491" s="15"/>
      <c r="G491" s="15"/>
      <c r="H491" s="15"/>
      <c r="I491" s="15"/>
      <c r="J491" s="15"/>
      <c r="K491" s="15"/>
      <c r="M491" s="15"/>
      <c r="O491" s="15"/>
    </row>
    <row r="492" spans="1:15" ht="15.75" customHeight="1">
      <c r="A492" s="15"/>
      <c r="B492" s="15"/>
      <c r="C492" s="15"/>
      <c r="D492" s="15"/>
      <c r="E492" s="15"/>
      <c r="F492" s="15"/>
      <c r="G492" s="15"/>
      <c r="H492" s="15"/>
      <c r="I492" s="15"/>
      <c r="J492" s="15"/>
      <c r="K492" s="15"/>
      <c r="M492" s="15"/>
      <c r="O492" s="15"/>
    </row>
    <row r="493" spans="1:15" ht="15.75" customHeight="1">
      <c r="A493" s="15"/>
      <c r="B493" s="15"/>
      <c r="C493" s="15"/>
      <c r="D493" s="15"/>
      <c r="E493" s="15"/>
      <c r="F493" s="15"/>
      <c r="G493" s="15"/>
      <c r="H493" s="15"/>
      <c r="I493" s="15"/>
      <c r="J493" s="15"/>
      <c r="K493" s="15"/>
      <c r="M493" s="15"/>
      <c r="O493" s="15"/>
    </row>
    <row r="494" spans="1:15" ht="15.75" customHeight="1">
      <c r="A494" s="15"/>
      <c r="B494" s="15"/>
      <c r="C494" s="15"/>
      <c r="D494" s="15"/>
      <c r="E494" s="15"/>
      <c r="F494" s="15"/>
      <c r="G494" s="15"/>
      <c r="H494" s="15"/>
      <c r="I494" s="15"/>
      <c r="J494" s="15"/>
      <c r="K494" s="15"/>
      <c r="M494" s="15"/>
      <c r="O494" s="15"/>
    </row>
    <row r="495" spans="1:15" ht="15.75" customHeight="1">
      <c r="A495" s="15"/>
      <c r="B495" s="15"/>
      <c r="C495" s="15"/>
      <c r="D495" s="15"/>
      <c r="E495" s="15"/>
      <c r="F495" s="15"/>
      <c r="G495" s="15"/>
      <c r="H495" s="15"/>
      <c r="I495" s="15"/>
      <c r="J495" s="15"/>
      <c r="K495" s="15"/>
      <c r="M495" s="15"/>
      <c r="O495" s="15"/>
    </row>
    <row r="496" spans="1:15" ht="15.75" customHeight="1">
      <c r="A496" s="15"/>
      <c r="B496" s="15"/>
      <c r="C496" s="15"/>
      <c r="D496" s="15"/>
      <c r="E496" s="15"/>
      <c r="F496" s="15"/>
      <c r="G496" s="15"/>
      <c r="H496" s="15"/>
      <c r="I496" s="15"/>
      <c r="J496" s="15"/>
      <c r="K496" s="15"/>
      <c r="M496" s="15"/>
      <c r="O496" s="15"/>
    </row>
    <row r="497" spans="1:15" ht="15.75" customHeight="1">
      <c r="A497" s="15"/>
      <c r="B497" s="15"/>
      <c r="C497" s="15"/>
      <c r="D497" s="15"/>
      <c r="E497" s="15"/>
      <c r="F497" s="15"/>
      <c r="G497" s="15"/>
      <c r="H497" s="15"/>
      <c r="I497" s="15"/>
      <c r="J497" s="15"/>
      <c r="K497" s="15"/>
      <c r="M497" s="15"/>
      <c r="O497" s="15"/>
    </row>
    <row r="498" spans="1:15" ht="15.75" customHeight="1">
      <c r="A498" s="15"/>
      <c r="B498" s="15"/>
      <c r="C498" s="15"/>
      <c r="D498" s="15"/>
      <c r="E498" s="15"/>
      <c r="F498" s="15"/>
      <c r="G498" s="15"/>
      <c r="H498" s="15"/>
      <c r="I498" s="15"/>
      <c r="J498" s="15"/>
      <c r="K498" s="15"/>
      <c r="M498" s="15"/>
      <c r="O498" s="15"/>
    </row>
    <row r="499" spans="1:15" ht="15.75" customHeight="1">
      <c r="A499" s="15"/>
      <c r="B499" s="15"/>
      <c r="C499" s="15"/>
      <c r="D499" s="15"/>
      <c r="E499" s="15"/>
      <c r="F499" s="15"/>
      <c r="G499" s="15"/>
      <c r="H499" s="15"/>
      <c r="I499" s="15"/>
      <c r="J499" s="15"/>
      <c r="K499" s="15"/>
      <c r="M499" s="15"/>
      <c r="O499" s="15"/>
    </row>
    <row r="500" spans="1:15" ht="15.75" customHeight="1">
      <c r="A500" s="15"/>
      <c r="B500" s="15"/>
      <c r="C500" s="15"/>
      <c r="D500" s="15"/>
      <c r="E500" s="15"/>
      <c r="F500" s="15"/>
      <c r="G500" s="15"/>
      <c r="H500" s="15"/>
      <c r="I500" s="15"/>
      <c r="J500" s="15"/>
      <c r="K500" s="15"/>
      <c r="M500" s="15"/>
      <c r="O500" s="15"/>
    </row>
    <row r="501" spans="1:15" ht="15.75" customHeight="1">
      <c r="A501" s="15"/>
      <c r="B501" s="15"/>
      <c r="C501" s="15"/>
      <c r="D501" s="15"/>
      <c r="E501" s="15"/>
      <c r="F501" s="15"/>
      <c r="G501" s="15"/>
      <c r="H501" s="15"/>
      <c r="I501" s="15"/>
      <c r="J501" s="15"/>
      <c r="K501" s="15"/>
      <c r="M501" s="15"/>
      <c r="O501" s="15"/>
    </row>
    <row r="502" spans="1:15" ht="15.75" customHeight="1">
      <c r="A502" s="15"/>
      <c r="B502" s="15"/>
      <c r="C502" s="15"/>
      <c r="D502" s="15"/>
      <c r="E502" s="15"/>
      <c r="F502" s="15"/>
      <c r="G502" s="15"/>
      <c r="H502" s="15"/>
      <c r="I502" s="15"/>
      <c r="J502" s="15"/>
      <c r="K502" s="15"/>
      <c r="M502" s="15"/>
      <c r="O502" s="15"/>
    </row>
    <row r="503" spans="1:15" ht="15.75" customHeight="1">
      <c r="A503" s="15"/>
      <c r="B503" s="15"/>
      <c r="C503" s="15"/>
      <c r="D503" s="15"/>
      <c r="E503" s="15"/>
      <c r="F503" s="15"/>
      <c r="G503" s="15"/>
      <c r="H503" s="15"/>
      <c r="I503" s="15"/>
      <c r="J503" s="15"/>
      <c r="K503" s="15"/>
      <c r="M503" s="15"/>
      <c r="O503" s="15"/>
    </row>
    <row r="504" spans="1:15" ht="15.75" customHeight="1">
      <c r="A504" s="15"/>
      <c r="B504" s="15"/>
      <c r="C504" s="15"/>
      <c r="D504" s="15"/>
      <c r="E504" s="15"/>
      <c r="F504" s="15"/>
      <c r="G504" s="15"/>
      <c r="H504" s="15"/>
      <c r="I504" s="15"/>
      <c r="J504" s="15"/>
      <c r="K504" s="15"/>
      <c r="M504" s="15"/>
      <c r="O504" s="15"/>
    </row>
    <row r="505" spans="1:15" ht="15.75" customHeight="1">
      <c r="A505" s="15"/>
      <c r="B505" s="15"/>
      <c r="C505" s="15"/>
      <c r="D505" s="15"/>
      <c r="E505" s="15"/>
      <c r="F505" s="15"/>
      <c r="G505" s="15"/>
      <c r="H505" s="15"/>
      <c r="I505" s="15"/>
      <c r="J505" s="15"/>
      <c r="K505" s="15"/>
      <c r="M505" s="15"/>
      <c r="O505" s="15"/>
    </row>
    <row r="506" spans="1:15" ht="15.75" customHeight="1">
      <c r="A506" s="15"/>
      <c r="B506" s="15"/>
      <c r="C506" s="15"/>
      <c r="D506" s="15"/>
      <c r="E506" s="15"/>
      <c r="F506" s="15"/>
      <c r="G506" s="15"/>
      <c r="H506" s="15"/>
      <c r="I506" s="15"/>
      <c r="J506" s="15"/>
      <c r="K506" s="15"/>
      <c r="M506" s="15"/>
      <c r="O506" s="15"/>
    </row>
    <row r="507" spans="1:15" ht="15.75" customHeight="1">
      <c r="A507" s="15"/>
      <c r="B507" s="15"/>
      <c r="C507" s="15"/>
      <c r="D507" s="15"/>
      <c r="E507" s="15"/>
      <c r="F507" s="15"/>
      <c r="G507" s="15"/>
      <c r="H507" s="15"/>
      <c r="I507" s="15"/>
      <c r="J507" s="15"/>
      <c r="K507" s="15"/>
      <c r="M507" s="15"/>
      <c r="O507" s="15"/>
    </row>
    <row r="508" spans="1:15" ht="15.75" customHeight="1">
      <c r="A508" s="15"/>
      <c r="B508" s="15"/>
      <c r="C508" s="15"/>
      <c r="D508" s="15"/>
      <c r="E508" s="15"/>
      <c r="F508" s="15"/>
      <c r="G508" s="15"/>
      <c r="H508" s="15"/>
      <c r="I508" s="15"/>
      <c r="J508" s="15"/>
      <c r="K508" s="15"/>
      <c r="M508" s="15"/>
      <c r="O508" s="15"/>
    </row>
    <row r="509" spans="1:15" ht="15.75" customHeight="1">
      <c r="A509" s="15"/>
      <c r="B509" s="15"/>
      <c r="C509" s="15"/>
      <c r="D509" s="15"/>
      <c r="E509" s="15"/>
      <c r="F509" s="15"/>
      <c r="G509" s="15"/>
      <c r="H509" s="15"/>
      <c r="I509" s="15"/>
      <c r="J509" s="15"/>
      <c r="K509" s="15"/>
      <c r="M509" s="15"/>
      <c r="O509" s="15"/>
    </row>
    <row r="510" spans="1:15" ht="15.75" customHeight="1">
      <c r="A510" s="15"/>
      <c r="B510" s="15"/>
      <c r="C510" s="15"/>
      <c r="D510" s="15"/>
      <c r="E510" s="15"/>
      <c r="F510" s="15"/>
      <c r="G510" s="15"/>
      <c r="H510" s="15"/>
      <c r="I510" s="15"/>
      <c r="J510" s="15"/>
      <c r="K510" s="15"/>
      <c r="M510" s="15"/>
      <c r="O510" s="15"/>
    </row>
    <row r="511" spans="1:15" ht="15.75" customHeight="1">
      <c r="A511" s="15"/>
      <c r="B511" s="15"/>
      <c r="C511" s="15"/>
      <c r="D511" s="15"/>
      <c r="E511" s="15"/>
      <c r="F511" s="15"/>
      <c r="G511" s="15"/>
      <c r="H511" s="15"/>
      <c r="I511" s="15"/>
      <c r="J511" s="15"/>
      <c r="K511" s="15"/>
      <c r="M511" s="15"/>
      <c r="O511" s="15"/>
    </row>
    <row r="512" spans="1:15" ht="15.75" customHeight="1">
      <c r="A512" s="15"/>
      <c r="B512" s="15"/>
      <c r="C512" s="15"/>
      <c r="D512" s="15"/>
      <c r="E512" s="15"/>
      <c r="F512" s="15"/>
      <c r="G512" s="15"/>
      <c r="H512" s="15"/>
      <c r="I512" s="15"/>
      <c r="J512" s="15"/>
      <c r="K512" s="15"/>
      <c r="M512" s="15"/>
      <c r="O512" s="15"/>
    </row>
    <row r="513" spans="1:15" ht="15.75" customHeight="1">
      <c r="A513" s="15"/>
      <c r="B513" s="15"/>
      <c r="C513" s="15"/>
      <c r="D513" s="15"/>
      <c r="E513" s="15"/>
      <c r="F513" s="15"/>
      <c r="G513" s="15"/>
      <c r="H513" s="15"/>
      <c r="I513" s="15"/>
      <c r="J513" s="15"/>
      <c r="K513" s="15"/>
      <c r="M513" s="15"/>
      <c r="O513" s="15"/>
    </row>
    <row r="514" spans="1:15" ht="15.75" customHeight="1">
      <c r="A514" s="15"/>
      <c r="B514" s="15"/>
      <c r="C514" s="15"/>
      <c r="D514" s="15"/>
      <c r="E514" s="15"/>
      <c r="F514" s="15"/>
      <c r="G514" s="15"/>
      <c r="H514" s="15"/>
      <c r="I514" s="15"/>
      <c r="J514" s="15"/>
      <c r="K514" s="15"/>
      <c r="M514" s="15"/>
      <c r="O514" s="15"/>
    </row>
    <row r="515" spans="1:15" ht="15.75" customHeight="1">
      <c r="A515" s="15"/>
      <c r="B515" s="15"/>
      <c r="C515" s="15"/>
      <c r="D515" s="15"/>
      <c r="E515" s="15"/>
      <c r="F515" s="15"/>
      <c r="G515" s="15"/>
      <c r="H515" s="15"/>
      <c r="I515" s="15"/>
      <c r="J515" s="15"/>
      <c r="K515" s="15"/>
      <c r="M515" s="15"/>
      <c r="O515" s="15"/>
    </row>
    <row r="516" spans="1:15" ht="15.75" customHeight="1">
      <c r="A516" s="15"/>
      <c r="B516" s="15"/>
      <c r="C516" s="15"/>
      <c r="D516" s="15"/>
      <c r="E516" s="15"/>
      <c r="F516" s="15"/>
      <c r="G516" s="15"/>
      <c r="H516" s="15"/>
      <c r="I516" s="15"/>
      <c r="J516" s="15"/>
      <c r="K516" s="15"/>
      <c r="M516" s="15"/>
      <c r="O516" s="15"/>
    </row>
    <row r="517" spans="1:15" ht="15.75" customHeight="1">
      <c r="A517" s="15"/>
      <c r="B517" s="15"/>
      <c r="C517" s="15"/>
      <c r="D517" s="15"/>
      <c r="E517" s="15"/>
      <c r="F517" s="15"/>
      <c r="G517" s="15"/>
      <c r="H517" s="15"/>
      <c r="I517" s="15"/>
      <c r="J517" s="15"/>
      <c r="K517" s="15"/>
      <c r="M517" s="15"/>
      <c r="O517" s="15"/>
    </row>
    <row r="518" spans="1:15" ht="15.75" customHeight="1">
      <c r="A518" s="15"/>
      <c r="B518" s="15"/>
      <c r="C518" s="15"/>
      <c r="D518" s="15"/>
      <c r="E518" s="15"/>
      <c r="F518" s="15"/>
      <c r="G518" s="15"/>
      <c r="H518" s="15"/>
      <c r="I518" s="15"/>
      <c r="J518" s="15"/>
      <c r="K518" s="15"/>
      <c r="M518" s="15"/>
      <c r="O518" s="15"/>
    </row>
    <row r="519" spans="1:15" ht="15.75" customHeight="1">
      <c r="A519" s="15"/>
      <c r="B519" s="15"/>
      <c r="C519" s="15"/>
      <c r="D519" s="15"/>
      <c r="E519" s="15"/>
      <c r="F519" s="15"/>
      <c r="G519" s="15"/>
      <c r="H519" s="15"/>
      <c r="I519" s="15"/>
      <c r="J519" s="15"/>
      <c r="K519" s="15"/>
      <c r="M519" s="15"/>
      <c r="O519" s="15"/>
    </row>
    <row r="520" spans="1:15" ht="15.75" customHeight="1">
      <c r="A520" s="15"/>
      <c r="B520" s="15"/>
      <c r="C520" s="15"/>
      <c r="D520" s="15"/>
      <c r="E520" s="15"/>
      <c r="F520" s="15"/>
      <c r="G520" s="15"/>
      <c r="H520" s="15"/>
      <c r="I520" s="15"/>
      <c r="J520" s="15"/>
      <c r="K520" s="15"/>
      <c r="M520" s="15"/>
      <c r="O520" s="15"/>
    </row>
    <row r="521" spans="1:15" ht="15.75" customHeight="1">
      <c r="A521" s="15"/>
      <c r="B521" s="15"/>
      <c r="C521" s="15"/>
      <c r="D521" s="15"/>
      <c r="E521" s="15"/>
      <c r="F521" s="15"/>
      <c r="G521" s="15"/>
      <c r="H521" s="15"/>
      <c r="I521" s="15"/>
      <c r="J521" s="15"/>
      <c r="K521" s="15"/>
      <c r="M521" s="15"/>
      <c r="O521" s="15"/>
    </row>
    <row r="522" spans="1:15" ht="15.75" customHeight="1">
      <c r="A522" s="15"/>
      <c r="B522" s="15"/>
      <c r="C522" s="15"/>
      <c r="D522" s="15"/>
      <c r="E522" s="15"/>
      <c r="F522" s="15"/>
      <c r="G522" s="15"/>
      <c r="H522" s="15"/>
      <c r="I522" s="15"/>
      <c r="J522" s="15"/>
      <c r="K522" s="15"/>
      <c r="M522" s="15"/>
      <c r="O522" s="15"/>
    </row>
    <row r="523" spans="1:15" ht="15.75" customHeight="1">
      <c r="A523" s="15"/>
      <c r="B523" s="15"/>
      <c r="C523" s="15"/>
      <c r="D523" s="15"/>
      <c r="E523" s="15"/>
      <c r="F523" s="15"/>
      <c r="G523" s="15"/>
      <c r="H523" s="15"/>
      <c r="I523" s="15"/>
      <c r="J523" s="15"/>
      <c r="K523" s="15"/>
      <c r="M523" s="15"/>
      <c r="O523" s="15"/>
    </row>
    <row r="524" spans="1:15" ht="15.75" customHeight="1">
      <c r="A524" s="15"/>
      <c r="B524" s="15"/>
      <c r="C524" s="15"/>
      <c r="D524" s="15"/>
      <c r="E524" s="15"/>
      <c r="F524" s="15"/>
      <c r="G524" s="15"/>
      <c r="H524" s="15"/>
      <c r="I524" s="15"/>
      <c r="J524" s="15"/>
      <c r="K524" s="15"/>
      <c r="M524" s="15"/>
      <c r="O524" s="15"/>
    </row>
    <row r="525" spans="1:15" ht="15.75" customHeight="1">
      <c r="A525" s="15"/>
      <c r="B525" s="15"/>
      <c r="C525" s="15"/>
      <c r="D525" s="15"/>
      <c r="E525" s="15"/>
      <c r="F525" s="15"/>
      <c r="G525" s="15"/>
      <c r="H525" s="15"/>
      <c r="I525" s="15"/>
      <c r="J525" s="15"/>
      <c r="K525" s="15"/>
      <c r="M525" s="15"/>
      <c r="O525" s="15"/>
    </row>
    <row r="526" spans="1:15" ht="15.75" customHeight="1">
      <c r="A526" s="15"/>
      <c r="B526" s="15"/>
      <c r="C526" s="15"/>
      <c r="D526" s="15"/>
      <c r="E526" s="15"/>
      <c r="F526" s="15"/>
      <c r="G526" s="15"/>
      <c r="H526" s="15"/>
      <c r="I526" s="15"/>
      <c r="J526" s="15"/>
      <c r="K526" s="15"/>
      <c r="M526" s="15"/>
      <c r="O526" s="15"/>
    </row>
    <row r="527" spans="1:15" ht="15.75" customHeight="1">
      <c r="A527" s="15"/>
      <c r="B527" s="15"/>
      <c r="C527" s="15"/>
      <c r="D527" s="15"/>
      <c r="E527" s="15"/>
      <c r="F527" s="15"/>
      <c r="G527" s="15"/>
      <c r="H527" s="15"/>
      <c r="I527" s="15"/>
      <c r="J527" s="15"/>
      <c r="K527" s="15"/>
      <c r="M527" s="15"/>
      <c r="O527" s="15"/>
    </row>
    <row r="528" spans="1:15" ht="15.75" customHeight="1">
      <c r="A528" s="15"/>
      <c r="B528" s="15"/>
      <c r="C528" s="15"/>
      <c r="D528" s="15"/>
      <c r="E528" s="15"/>
      <c r="F528" s="15"/>
      <c r="G528" s="15"/>
      <c r="H528" s="15"/>
      <c r="I528" s="15"/>
      <c r="J528" s="15"/>
      <c r="K528" s="15"/>
      <c r="M528" s="15"/>
      <c r="O528" s="15"/>
    </row>
    <row r="529" spans="1:15" ht="15.75" customHeight="1">
      <c r="A529" s="15"/>
      <c r="B529" s="15"/>
      <c r="C529" s="15"/>
      <c r="D529" s="15"/>
      <c r="E529" s="15"/>
      <c r="F529" s="15"/>
      <c r="G529" s="15"/>
      <c r="H529" s="15"/>
      <c r="I529" s="15"/>
      <c r="J529" s="15"/>
      <c r="K529" s="15"/>
      <c r="M529" s="15"/>
      <c r="O529" s="15"/>
    </row>
    <row r="530" spans="1:15" ht="15.75" customHeight="1">
      <c r="A530" s="15"/>
      <c r="B530" s="15"/>
      <c r="C530" s="15"/>
      <c r="D530" s="15"/>
      <c r="E530" s="15"/>
      <c r="F530" s="15"/>
      <c r="G530" s="15"/>
      <c r="H530" s="15"/>
      <c r="I530" s="15"/>
      <c r="J530" s="15"/>
      <c r="K530" s="15"/>
      <c r="M530" s="15"/>
      <c r="O530" s="15"/>
    </row>
    <row r="531" spans="1:15" ht="15.75" customHeight="1">
      <c r="A531" s="15"/>
      <c r="B531" s="15"/>
      <c r="C531" s="15"/>
      <c r="D531" s="15"/>
      <c r="E531" s="15"/>
      <c r="F531" s="15"/>
      <c r="G531" s="15"/>
      <c r="H531" s="15"/>
      <c r="I531" s="15"/>
      <c r="J531" s="15"/>
      <c r="K531" s="15"/>
      <c r="M531" s="15"/>
      <c r="O531" s="15"/>
    </row>
    <row r="532" spans="1:15" ht="15.75" customHeight="1">
      <c r="A532" s="15"/>
      <c r="B532" s="15"/>
      <c r="C532" s="15"/>
      <c r="D532" s="15"/>
      <c r="E532" s="15"/>
      <c r="F532" s="15"/>
      <c r="G532" s="15"/>
      <c r="H532" s="15"/>
      <c r="I532" s="15"/>
      <c r="J532" s="15"/>
      <c r="K532" s="15"/>
      <c r="M532" s="15"/>
      <c r="O532" s="15"/>
    </row>
    <row r="533" spans="1:15" ht="15.75" customHeight="1">
      <c r="A533" s="15"/>
      <c r="B533" s="15"/>
      <c r="C533" s="15"/>
      <c r="D533" s="15"/>
      <c r="E533" s="15"/>
      <c r="F533" s="15"/>
      <c r="G533" s="15"/>
      <c r="H533" s="15"/>
      <c r="I533" s="15"/>
      <c r="J533" s="15"/>
      <c r="K533" s="15"/>
      <c r="M533" s="15"/>
      <c r="O533" s="15"/>
    </row>
    <row r="534" spans="1:15" ht="15.75" customHeight="1">
      <c r="A534" s="15"/>
      <c r="B534" s="15"/>
      <c r="C534" s="15"/>
      <c r="D534" s="15"/>
      <c r="E534" s="15"/>
      <c r="F534" s="15"/>
      <c r="G534" s="15"/>
      <c r="H534" s="15"/>
      <c r="I534" s="15"/>
      <c r="J534" s="15"/>
      <c r="K534" s="15"/>
      <c r="M534" s="15"/>
      <c r="O534" s="15"/>
    </row>
    <row r="535" spans="1:15" ht="15.75" customHeight="1">
      <c r="A535" s="15"/>
      <c r="B535" s="15"/>
      <c r="C535" s="15"/>
      <c r="D535" s="15"/>
      <c r="E535" s="15"/>
      <c r="F535" s="15"/>
      <c r="G535" s="15"/>
      <c r="H535" s="15"/>
      <c r="I535" s="15"/>
      <c r="J535" s="15"/>
      <c r="K535" s="15"/>
      <c r="M535" s="15"/>
      <c r="O535" s="15"/>
    </row>
    <row r="536" spans="1:15" ht="15.75" customHeight="1">
      <c r="A536" s="15"/>
      <c r="B536" s="15"/>
      <c r="C536" s="15"/>
      <c r="D536" s="15"/>
      <c r="E536" s="15"/>
      <c r="F536" s="15"/>
      <c r="G536" s="15"/>
      <c r="H536" s="15"/>
      <c r="I536" s="15"/>
      <c r="J536" s="15"/>
      <c r="K536" s="15"/>
      <c r="M536" s="15"/>
      <c r="O536" s="15"/>
    </row>
    <row r="537" spans="1:15" ht="15.75" customHeight="1">
      <c r="A537" s="15"/>
      <c r="B537" s="15"/>
      <c r="C537" s="15"/>
      <c r="D537" s="15"/>
      <c r="E537" s="15"/>
      <c r="F537" s="15"/>
      <c r="G537" s="15"/>
      <c r="H537" s="15"/>
      <c r="I537" s="15"/>
      <c r="J537" s="15"/>
      <c r="K537" s="15"/>
      <c r="M537" s="15"/>
      <c r="O537" s="15"/>
    </row>
    <row r="538" spans="1:15" ht="15.75" customHeight="1">
      <c r="A538" s="15"/>
      <c r="B538" s="15"/>
      <c r="C538" s="15"/>
      <c r="D538" s="15"/>
      <c r="E538" s="15"/>
      <c r="F538" s="15"/>
      <c r="G538" s="15"/>
      <c r="H538" s="15"/>
      <c r="I538" s="15"/>
      <c r="J538" s="15"/>
      <c r="K538" s="15"/>
      <c r="M538" s="15"/>
      <c r="O538" s="15"/>
    </row>
    <row r="539" spans="1:15" ht="15.75" customHeight="1">
      <c r="A539" s="15"/>
      <c r="B539" s="15"/>
      <c r="C539" s="15"/>
      <c r="D539" s="15"/>
      <c r="E539" s="15"/>
      <c r="F539" s="15"/>
      <c r="G539" s="15"/>
      <c r="H539" s="15"/>
      <c r="I539" s="15"/>
      <c r="J539" s="15"/>
      <c r="K539" s="15"/>
      <c r="M539" s="15"/>
      <c r="O539" s="15"/>
    </row>
    <row r="540" spans="1:15" ht="15.75" customHeight="1">
      <c r="A540" s="15"/>
      <c r="B540" s="15"/>
      <c r="C540" s="15"/>
      <c r="D540" s="15"/>
      <c r="E540" s="15"/>
      <c r="F540" s="15"/>
      <c r="G540" s="15"/>
      <c r="H540" s="15"/>
      <c r="I540" s="15"/>
      <c r="J540" s="15"/>
      <c r="K540" s="15"/>
      <c r="M540" s="15"/>
      <c r="O540" s="15"/>
    </row>
    <row r="541" spans="1:15" ht="15.75" customHeight="1">
      <c r="A541" s="15"/>
      <c r="B541" s="15"/>
      <c r="C541" s="15"/>
      <c r="D541" s="15"/>
      <c r="E541" s="15"/>
      <c r="F541" s="15"/>
      <c r="G541" s="15"/>
      <c r="H541" s="15"/>
      <c r="I541" s="15"/>
      <c r="J541" s="15"/>
      <c r="K541" s="15"/>
      <c r="M541" s="15"/>
      <c r="O541" s="15"/>
    </row>
    <row r="542" spans="1:15" ht="15.75" customHeight="1">
      <c r="A542" s="15"/>
      <c r="B542" s="15"/>
      <c r="C542" s="15"/>
      <c r="D542" s="15"/>
      <c r="E542" s="15"/>
      <c r="F542" s="15"/>
      <c r="G542" s="15"/>
      <c r="H542" s="15"/>
      <c r="I542" s="15"/>
      <c r="J542" s="15"/>
      <c r="K542" s="15"/>
      <c r="M542" s="15"/>
      <c r="O542" s="15"/>
    </row>
    <row r="543" spans="1:15" ht="15.75" customHeight="1">
      <c r="A543" s="15"/>
      <c r="B543" s="15"/>
      <c r="C543" s="15"/>
      <c r="D543" s="15"/>
      <c r="E543" s="15"/>
      <c r="F543" s="15"/>
      <c r="G543" s="15"/>
      <c r="H543" s="15"/>
      <c r="I543" s="15"/>
      <c r="J543" s="15"/>
      <c r="K543" s="15"/>
      <c r="M543" s="15"/>
      <c r="O543" s="15"/>
    </row>
    <row r="544" spans="1:15" ht="15.75" customHeight="1">
      <c r="A544" s="15"/>
      <c r="B544" s="15"/>
      <c r="C544" s="15"/>
      <c r="D544" s="15"/>
      <c r="E544" s="15"/>
      <c r="F544" s="15"/>
      <c r="G544" s="15"/>
      <c r="H544" s="15"/>
      <c r="I544" s="15"/>
      <c r="J544" s="15"/>
      <c r="K544" s="15"/>
      <c r="M544" s="15"/>
      <c r="O544" s="15"/>
    </row>
    <row r="545" spans="1:15" ht="15.75" customHeight="1">
      <c r="A545" s="15"/>
      <c r="B545" s="15"/>
      <c r="C545" s="15"/>
      <c r="D545" s="15"/>
      <c r="E545" s="15"/>
      <c r="F545" s="15"/>
      <c r="G545" s="15"/>
      <c r="H545" s="15"/>
      <c r="I545" s="15"/>
      <c r="J545" s="15"/>
      <c r="K545" s="15"/>
      <c r="M545" s="15"/>
      <c r="O545" s="15"/>
    </row>
    <row r="546" spans="1:15" ht="15.75" customHeight="1">
      <c r="A546" s="15"/>
      <c r="B546" s="15"/>
      <c r="C546" s="15"/>
      <c r="D546" s="15"/>
      <c r="E546" s="15"/>
      <c r="F546" s="15"/>
      <c r="G546" s="15"/>
      <c r="H546" s="15"/>
      <c r="I546" s="15"/>
      <c r="J546" s="15"/>
      <c r="K546" s="15"/>
      <c r="M546" s="15"/>
      <c r="O546" s="15"/>
    </row>
    <row r="547" spans="1:15" ht="15.75" customHeight="1">
      <c r="A547" s="15"/>
      <c r="B547" s="15"/>
      <c r="C547" s="15"/>
      <c r="D547" s="15"/>
      <c r="E547" s="15"/>
      <c r="F547" s="15"/>
      <c r="G547" s="15"/>
      <c r="H547" s="15"/>
      <c r="I547" s="15"/>
      <c r="J547" s="15"/>
      <c r="K547" s="15"/>
      <c r="M547" s="15"/>
      <c r="O547" s="15"/>
    </row>
    <row r="548" spans="1:15" ht="15.75" customHeight="1">
      <c r="A548" s="15"/>
      <c r="B548" s="15"/>
      <c r="C548" s="15"/>
      <c r="D548" s="15"/>
      <c r="E548" s="15"/>
      <c r="F548" s="15"/>
      <c r="G548" s="15"/>
      <c r="H548" s="15"/>
      <c r="I548" s="15"/>
      <c r="J548" s="15"/>
      <c r="K548" s="15"/>
      <c r="M548" s="15"/>
      <c r="O548" s="15"/>
    </row>
    <row r="549" spans="1:15" ht="15.75" customHeight="1">
      <c r="A549" s="15"/>
      <c r="B549" s="15"/>
      <c r="C549" s="15"/>
      <c r="D549" s="15"/>
      <c r="E549" s="15"/>
      <c r="F549" s="15"/>
      <c r="G549" s="15"/>
      <c r="H549" s="15"/>
      <c r="I549" s="15"/>
      <c r="J549" s="15"/>
      <c r="K549" s="15"/>
      <c r="M549" s="15"/>
      <c r="O549" s="15"/>
    </row>
    <row r="550" spans="1:15" ht="15.75" customHeight="1">
      <c r="A550" s="15"/>
      <c r="B550" s="15"/>
      <c r="C550" s="15"/>
      <c r="D550" s="15"/>
      <c r="E550" s="15"/>
      <c r="F550" s="15"/>
      <c r="G550" s="15"/>
      <c r="H550" s="15"/>
      <c r="I550" s="15"/>
      <c r="J550" s="15"/>
      <c r="K550" s="15"/>
      <c r="M550" s="15"/>
      <c r="O550" s="15"/>
    </row>
    <row r="551" spans="1:15" ht="15.75" customHeight="1">
      <c r="A551" s="15"/>
      <c r="B551" s="15"/>
      <c r="C551" s="15"/>
      <c r="D551" s="15"/>
      <c r="E551" s="15"/>
      <c r="F551" s="15"/>
      <c r="G551" s="15"/>
      <c r="H551" s="15"/>
      <c r="I551" s="15"/>
      <c r="J551" s="15"/>
      <c r="K551" s="15"/>
      <c r="M551" s="15"/>
      <c r="O551" s="15"/>
    </row>
    <row r="552" spans="1:15" ht="15.75" customHeight="1">
      <c r="A552" s="15"/>
      <c r="B552" s="15"/>
      <c r="C552" s="15"/>
      <c r="D552" s="15"/>
      <c r="E552" s="15"/>
      <c r="F552" s="15"/>
      <c r="G552" s="15"/>
      <c r="H552" s="15"/>
      <c r="I552" s="15"/>
      <c r="J552" s="15"/>
      <c r="K552" s="15"/>
      <c r="M552" s="15"/>
      <c r="O552" s="15"/>
    </row>
    <row r="553" spans="1:15" ht="15.75" customHeight="1">
      <c r="A553" s="15"/>
      <c r="B553" s="15"/>
      <c r="C553" s="15"/>
      <c r="D553" s="15"/>
      <c r="E553" s="15"/>
      <c r="F553" s="15"/>
      <c r="G553" s="15"/>
      <c r="H553" s="15"/>
      <c r="I553" s="15"/>
      <c r="J553" s="15"/>
      <c r="K553" s="15"/>
      <c r="M553" s="15"/>
      <c r="O553" s="15"/>
    </row>
    <row r="554" spans="1:15" ht="15.75" customHeight="1">
      <c r="A554" s="15"/>
      <c r="B554" s="15"/>
      <c r="C554" s="15"/>
      <c r="D554" s="15"/>
      <c r="E554" s="15"/>
      <c r="F554" s="15"/>
      <c r="G554" s="15"/>
      <c r="H554" s="15"/>
      <c r="I554" s="15"/>
      <c r="J554" s="15"/>
      <c r="K554" s="15"/>
      <c r="M554" s="15"/>
      <c r="O554" s="15"/>
    </row>
    <row r="555" spans="1:15" ht="15.75" customHeight="1">
      <c r="A555" s="15"/>
      <c r="B555" s="15"/>
      <c r="C555" s="15"/>
      <c r="D555" s="15"/>
      <c r="E555" s="15"/>
      <c r="F555" s="15"/>
      <c r="G555" s="15"/>
      <c r="H555" s="15"/>
      <c r="I555" s="15"/>
      <c r="J555" s="15"/>
      <c r="K555" s="15"/>
      <c r="M555" s="15"/>
      <c r="O555" s="15"/>
    </row>
    <row r="556" spans="1:15" ht="15.75" customHeight="1">
      <c r="A556" s="15"/>
      <c r="B556" s="15"/>
      <c r="C556" s="15"/>
      <c r="D556" s="15"/>
      <c r="E556" s="15"/>
      <c r="F556" s="15"/>
      <c r="G556" s="15"/>
      <c r="H556" s="15"/>
      <c r="I556" s="15"/>
      <c r="J556" s="15"/>
      <c r="K556" s="15"/>
      <c r="M556" s="15"/>
      <c r="O556" s="15"/>
    </row>
    <row r="557" spans="1:15" ht="15.75" customHeight="1">
      <c r="A557" s="15"/>
      <c r="B557" s="15"/>
      <c r="C557" s="15"/>
      <c r="D557" s="15"/>
      <c r="E557" s="15"/>
      <c r="F557" s="15"/>
      <c r="G557" s="15"/>
      <c r="H557" s="15"/>
      <c r="I557" s="15"/>
      <c r="J557" s="15"/>
      <c r="K557" s="15"/>
      <c r="M557" s="15"/>
      <c r="O557" s="15"/>
    </row>
    <row r="558" spans="1:15" ht="15.75" customHeight="1">
      <c r="A558" s="15"/>
      <c r="B558" s="15"/>
      <c r="C558" s="15"/>
      <c r="D558" s="15"/>
      <c r="E558" s="15"/>
      <c r="F558" s="15"/>
      <c r="G558" s="15"/>
      <c r="H558" s="15"/>
      <c r="I558" s="15"/>
      <c r="J558" s="15"/>
      <c r="K558" s="15"/>
      <c r="M558" s="15"/>
      <c r="O558" s="15"/>
    </row>
    <row r="559" spans="1:15" ht="15.75" customHeight="1">
      <c r="A559" s="15"/>
      <c r="B559" s="15"/>
      <c r="C559" s="15"/>
      <c r="D559" s="15"/>
      <c r="E559" s="15"/>
      <c r="F559" s="15"/>
      <c r="G559" s="15"/>
      <c r="H559" s="15"/>
      <c r="I559" s="15"/>
      <c r="J559" s="15"/>
      <c r="K559" s="15"/>
      <c r="M559" s="15"/>
      <c r="O559" s="15"/>
    </row>
    <row r="560" spans="1:15" ht="15.75" customHeight="1">
      <c r="A560" s="15"/>
      <c r="B560" s="15"/>
      <c r="C560" s="15"/>
      <c r="D560" s="15"/>
      <c r="E560" s="15"/>
      <c r="F560" s="15"/>
      <c r="G560" s="15"/>
      <c r="H560" s="15"/>
      <c r="I560" s="15"/>
      <c r="J560" s="15"/>
      <c r="K560" s="15"/>
      <c r="M560" s="15"/>
      <c r="O560" s="15"/>
    </row>
    <row r="561" spans="1:15" ht="15.75" customHeight="1">
      <c r="A561" s="15"/>
      <c r="B561" s="15"/>
      <c r="C561" s="15"/>
      <c r="D561" s="15"/>
      <c r="E561" s="15"/>
      <c r="F561" s="15"/>
      <c r="G561" s="15"/>
      <c r="H561" s="15"/>
      <c r="I561" s="15"/>
      <c r="J561" s="15"/>
      <c r="K561" s="15"/>
      <c r="M561" s="15"/>
      <c r="O561" s="15"/>
    </row>
    <row r="562" spans="1:15" ht="15.75" customHeight="1">
      <c r="A562" s="15"/>
      <c r="B562" s="15"/>
      <c r="C562" s="15"/>
      <c r="D562" s="15"/>
      <c r="E562" s="15"/>
      <c r="F562" s="15"/>
      <c r="G562" s="15"/>
      <c r="H562" s="15"/>
      <c r="I562" s="15"/>
      <c r="J562" s="15"/>
      <c r="K562" s="15"/>
      <c r="M562" s="15"/>
      <c r="O562" s="15"/>
    </row>
    <row r="563" spans="1:15" ht="15.75" customHeight="1">
      <c r="A563" s="15"/>
      <c r="B563" s="15"/>
      <c r="C563" s="15"/>
      <c r="D563" s="15"/>
      <c r="E563" s="15"/>
      <c r="F563" s="15"/>
      <c r="G563" s="15"/>
      <c r="H563" s="15"/>
      <c r="I563" s="15"/>
      <c r="J563" s="15"/>
      <c r="K563" s="15"/>
      <c r="M563" s="15"/>
      <c r="O563" s="15"/>
    </row>
    <row r="564" spans="1:15" ht="15.75" customHeight="1">
      <c r="A564" s="15"/>
      <c r="B564" s="15"/>
      <c r="C564" s="15"/>
      <c r="D564" s="15"/>
      <c r="E564" s="15"/>
      <c r="F564" s="15"/>
      <c r="G564" s="15"/>
      <c r="H564" s="15"/>
      <c r="I564" s="15"/>
      <c r="J564" s="15"/>
      <c r="K564" s="15"/>
      <c r="M564" s="15"/>
      <c r="O564" s="15"/>
    </row>
    <row r="565" spans="1:15" ht="15.75" customHeight="1">
      <c r="A565" s="15"/>
      <c r="B565" s="15"/>
      <c r="C565" s="15"/>
      <c r="D565" s="15"/>
      <c r="E565" s="15"/>
      <c r="F565" s="15"/>
      <c r="G565" s="15"/>
      <c r="H565" s="15"/>
      <c r="I565" s="15"/>
      <c r="J565" s="15"/>
      <c r="K565" s="15"/>
      <c r="M565" s="15"/>
      <c r="O565" s="15"/>
    </row>
    <row r="566" spans="1:15" ht="15.75" customHeight="1">
      <c r="A566" s="15"/>
      <c r="B566" s="15"/>
      <c r="C566" s="15"/>
      <c r="D566" s="15"/>
      <c r="E566" s="15"/>
      <c r="F566" s="15"/>
      <c r="G566" s="15"/>
      <c r="H566" s="15"/>
      <c r="I566" s="15"/>
      <c r="J566" s="15"/>
      <c r="K566" s="15"/>
      <c r="M566" s="15"/>
      <c r="O566" s="15"/>
    </row>
    <row r="567" spans="1:15" ht="15.75" customHeight="1">
      <c r="A567" s="15"/>
      <c r="B567" s="15"/>
      <c r="C567" s="15"/>
      <c r="D567" s="15"/>
      <c r="E567" s="15"/>
      <c r="F567" s="15"/>
      <c r="G567" s="15"/>
      <c r="H567" s="15"/>
      <c r="I567" s="15"/>
      <c r="J567" s="15"/>
      <c r="K567" s="15"/>
      <c r="M567" s="15"/>
      <c r="O567" s="15"/>
    </row>
    <row r="568" spans="1:15" ht="15.75" customHeight="1">
      <c r="A568" s="15"/>
      <c r="B568" s="15"/>
      <c r="C568" s="15"/>
      <c r="D568" s="15"/>
      <c r="E568" s="15"/>
      <c r="F568" s="15"/>
      <c r="G568" s="15"/>
      <c r="H568" s="15"/>
      <c r="I568" s="15"/>
      <c r="J568" s="15"/>
      <c r="K568" s="15"/>
      <c r="M568" s="15"/>
      <c r="O568" s="15"/>
    </row>
    <row r="569" spans="1:15" ht="15.75" customHeight="1">
      <c r="A569" s="15"/>
      <c r="B569" s="15"/>
      <c r="C569" s="15"/>
      <c r="D569" s="15"/>
      <c r="E569" s="15"/>
      <c r="F569" s="15"/>
      <c r="G569" s="15"/>
      <c r="H569" s="15"/>
      <c r="I569" s="15"/>
      <c r="J569" s="15"/>
      <c r="K569" s="15"/>
      <c r="M569" s="15"/>
      <c r="O569" s="15"/>
    </row>
    <row r="570" spans="1:15" ht="15.75" customHeight="1">
      <c r="A570" s="15"/>
      <c r="B570" s="15"/>
      <c r="C570" s="15"/>
      <c r="D570" s="15"/>
      <c r="E570" s="15"/>
      <c r="F570" s="15"/>
      <c r="G570" s="15"/>
      <c r="H570" s="15"/>
      <c r="I570" s="15"/>
      <c r="J570" s="15"/>
      <c r="K570" s="15"/>
      <c r="M570" s="15"/>
      <c r="O570" s="15"/>
    </row>
    <row r="571" spans="1:15" ht="15.75" customHeight="1">
      <c r="A571" s="15"/>
      <c r="B571" s="15"/>
      <c r="C571" s="15"/>
      <c r="D571" s="15"/>
      <c r="E571" s="15"/>
      <c r="F571" s="15"/>
      <c r="G571" s="15"/>
      <c r="H571" s="15"/>
      <c r="I571" s="15"/>
      <c r="J571" s="15"/>
      <c r="K571" s="15"/>
      <c r="M571" s="15"/>
      <c r="O571" s="15"/>
    </row>
    <row r="572" spans="1:15" ht="15.75" customHeight="1">
      <c r="A572" s="15"/>
      <c r="B572" s="15"/>
      <c r="C572" s="15"/>
      <c r="D572" s="15"/>
      <c r="E572" s="15"/>
      <c r="F572" s="15"/>
      <c r="G572" s="15"/>
      <c r="H572" s="15"/>
      <c r="I572" s="15"/>
      <c r="J572" s="15"/>
      <c r="K572" s="15"/>
      <c r="M572" s="15"/>
      <c r="O572" s="15"/>
    </row>
    <row r="573" spans="1:15" ht="15.75" customHeight="1">
      <c r="A573" s="15"/>
      <c r="B573" s="15"/>
      <c r="C573" s="15"/>
      <c r="D573" s="15"/>
      <c r="E573" s="15"/>
      <c r="F573" s="15"/>
      <c r="G573" s="15"/>
      <c r="H573" s="15"/>
      <c r="I573" s="15"/>
      <c r="J573" s="15"/>
      <c r="K573" s="15"/>
      <c r="M573" s="15"/>
      <c r="O573" s="15"/>
    </row>
    <row r="574" spans="1:15" ht="15.75" customHeight="1">
      <c r="A574" s="15"/>
      <c r="B574" s="15"/>
      <c r="C574" s="15"/>
      <c r="D574" s="15"/>
      <c r="E574" s="15"/>
      <c r="F574" s="15"/>
      <c r="G574" s="15"/>
      <c r="H574" s="15"/>
      <c r="I574" s="15"/>
      <c r="J574" s="15"/>
      <c r="K574" s="15"/>
      <c r="M574" s="15"/>
      <c r="O574" s="15"/>
    </row>
    <row r="575" spans="1:15" ht="15.75" customHeight="1">
      <c r="A575" s="15"/>
      <c r="B575" s="15"/>
      <c r="C575" s="15"/>
      <c r="D575" s="15"/>
      <c r="E575" s="15"/>
      <c r="F575" s="15"/>
      <c r="G575" s="15"/>
      <c r="H575" s="15"/>
      <c r="I575" s="15"/>
      <c r="J575" s="15"/>
      <c r="K575" s="15"/>
      <c r="M575" s="15"/>
      <c r="O575" s="15"/>
    </row>
    <row r="576" spans="1:15" ht="15.75" customHeight="1">
      <c r="A576" s="15"/>
      <c r="B576" s="15"/>
      <c r="C576" s="15"/>
      <c r="D576" s="15"/>
      <c r="E576" s="15"/>
      <c r="F576" s="15"/>
      <c r="G576" s="15"/>
      <c r="H576" s="15"/>
      <c r="I576" s="15"/>
      <c r="J576" s="15"/>
      <c r="K576" s="15"/>
      <c r="M576" s="15"/>
      <c r="O576" s="15"/>
    </row>
    <row r="577" spans="1:15" ht="15.75" customHeight="1">
      <c r="A577" s="15"/>
      <c r="B577" s="15"/>
      <c r="C577" s="15"/>
      <c r="D577" s="15"/>
      <c r="E577" s="15"/>
      <c r="F577" s="15"/>
      <c r="G577" s="15"/>
      <c r="H577" s="15"/>
      <c r="I577" s="15"/>
      <c r="J577" s="15"/>
      <c r="K577" s="15"/>
      <c r="M577" s="15"/>
      <c r="O577" s="15"/>
    </row>
    <row r="578" spans="1:15" ht="15.75" customHeight="1">
      <c r="A578" s="15"/>
      <c r="B578" s="15"/>
      <c r="C578" s="15"/>
      <c r="D578" s="15"/>
      <c r="E578" s="15"/>
      <c r="F578" s="15"/>
      <c r="G578" s="15"/>
      <c r="H578" s="15"/>
      <c r="I578" s="15"/>
      <c r="J578" s="15"/>
      <c r="K578" s="15"/>
      <c r="M578" s="15"/>
      <c r="O578" s="15"/>
    </row>
    <row r="579" spans="1:15" ht="15.75" customHeight="1">
      <c r="A579" s="15"/>
      <c r="B579" s="15"/>
      <c r="C579" s="15"/>
      <c r="D579" s="15"/>
      <c r="E579" s="15"/>
      <c r="F579" s="15"/>
      <c r="G579" s="15"/>
      <c r="H579" s="15"/>
      <c r="I579" s="15"/>
      <c r="J579" s="15"/>
      <c r="K579" s="15"/>
      <c r="M579" s="15"/>
      <c r="O579" s="15"/>
    </row>
    <row r="580" spans="1:15" ht="15.75" customHeight="1">
      <c r="A580" s="15"/>
      <c r="B580" s="15"/>
      <c r="C580" s="15"/>
      <c r="D580" s="15"/>
      <c r="E580" s="15"/>
      <c r="F580" s="15"/>
      <c r="G580" s="15"/>
      <c r="H580" s="15"/>
      <c r="I580" s="15"/>
      <c r="J580" s="15"/>
      <c r="K580" s="15"/>
      <c r="M580" s="15"/>
      <c r="O580" s="15"/>
    </row>
    <row r="581" spans="1:15" ht="15.75" customHeight="1">
      <c r="A581" s="15"/>
      <c r="B581" s="15"/>
      <c r="C581" s="15"/>
      <c r="D581" s="15"/>
      <c r="E581" s="15"/>
      <c r="F581" s="15"/>
      <c r="G581" s="15"/>
      <c r="H581" s="15"/>
      <c r="I581" s="15"/>
      <c r="J581" s="15"/>
      <c r="K581" s="15"/>
      <c r="M581" s="15"/>
      <c r="O581" s="15"/>
    </row>
    <row r="582" spans="1:15" ht="15.75" customHeight="1">
      <c r="A582" s="15"/>
      <c r="B582" s="15"/>
      <c r="C582" s="15"/>
      <c r="D582" s="15"/>
      <c r="E582" s="15"/>
      <c r="F582" s="15"/>
      <c r="G582" s="15"/>
      <c r="H582" s="15"/>
      <c r="I582" s="15"/>
      <c r="J582" s="15"/>
      <c r="K582" s="15"/>
      <c r="M582" s="15"/>
      <c r="O582" s="15"/>
    </row>
    <row r="583" spans="1:15" ht="15.75" customHeight="1">
      <c r="A583" s="15"/>
      <c r="B583" s="15"/>
      <c r="C583" s="15"/>
      <c r="D583" s="15"/>
      <c r="E583" s="15"/>
      <c r="F583" s="15"/>
      <c r="G583" s="15"/>
      <c r="H583" s="15"/>
      <c r="I583" s="15"/>
      <c r="J583" s="15"/>
      <c r="K583" s="15"/>
      <c r="M583" s="15"/>
      <c r="O583" s="15"/>
    </row>
    <row r="584" spans="1:15" ht="15.75" customHeight="1">
      <c r="A584" s="15"/>
      <c r="B584" s="15"/>
      <c r="C584" s="15"/>
      <c r="D584" s="15"/>
      <c r="E584" s="15"/>
      <c r="F584" s="15"/>
      <c r="G584" s="15"/>
      <c r="H584" s="15"/>
      <c r="I584" s="15"/>
      <c r="J584" s="15"/>
      <c r="K584" s="15"/>
      <c r="M584" s="15"/>
      <c r="O584" s="15"/>
    </row>
    <row r="585" spans="1:15" ht="15.75" customHeight="1">
      <c r="A585" s="15"/>
      <c r="B585" s="15"/>
      <c r="C585" s="15"/>
      <c r="D585" s="15"/>
      <c r="E585" s="15"/>
      <c r="F585" s="15"/>
      <c r="G585" s="15"/>
      <c r="H585" s="15"/>
      <c r="I585" s="15"/>
      <c r="J585" s="15"/>
      <c r="K585" s="15"/>
      <c r="M585" s="15"/>
      <c r="O585" s="15"/>
    </row>
    <row r="586" spans="1:15" ht="15.75" customHeight="1">
      <c r="A586" s="15"/>
      <c r="B586" s="15"/>
      <c r="C586" s="15"/>
      <c r="D586" s="15"/>
      <c r="E586" s="15"/>
      <c r="F586" s="15"/>
      <c r="G586" s="15"/>
      <c r="H586" s="15"/>
      <c r="I586" s="15"/>
      <c r="J586" s="15"/>
      <c r="K586" s="15"/>
      <c r="M586" s="15"/>
      <c r="O586" s="15"/>
    </row>
    <row r="587" spans="1:15" ht="15.75" customHeight="1">
      <c r="A587" s="15"/>
      <c r="B587" s="15"/>
      <c r="C587" s="15"/>
      <c r="D587" s="15"/>
      <c r="E587" s="15"/>
      <c r="F587" s="15"/>
      <c r="G587" s="15"/>
      <c r="H587" s="15"/>
      <c r="I587" s="15"/>
      <c r="J587" s="15"/>
      <c r="K587" s="15"/>
      <c r="M587" s="15"/>
      <c r="O587" s="15"/>
    </row>
    <row r="588" spans="1:15" ht="15.75" customHeight="1">
      <c r="A588" s="15"/>
      <c r="B588" s="15"/>
      <c r="C588" s="15"/>
      <c r="D588" s="15"/>
      <c r="E588" s="15"/>
      <c r="F588" s="15"/>
      <c r="G588" s="15"/>
      <c r="H588" s="15"/>
      <c r="I588" s="15"/>
      <c r="J588" s="15"/>
      <c r="K588" s="15"/>
      <c r="M588" s="15"/>
      <c r="O588" s="15"/>
    </row>
    <row r="589" spans="1:15" ht="15.75" customHeight="1">
      <c r="A589" s="15"/>
      <c r="B589" s="15"/>
      <c r="C589" s="15"/>
      <c r="D589" s="15"/>
      <c r="E589" s="15"/>
      <c r="F589" s="15"/>
      <c r="G589" s="15"/>
      <c r="H589" s="15"/>
      <c r="I589" s="15"/>
      <c r="J589" s="15"/>
      <c r="K589" s="15"/>
      <c r="M589" s="15"/>
      <c r="O589" s="15"/>
    </row>
    <row r="590" spans="1:15" ht="15.75" customHeight="1">
      <c r="A590" s="15"/>
      <c r="B590" s="15"/>
      <c r="C590" s="15"/>
      <c r="D590" s="15"/>
      <c r="E590" s="15"/>
      <c r="F590" s="15"/>
      <c r="G590" s="15"/>
      <c r="H590" s="15"/>
      <c r="I590" s="15"/>
      <c r="J590" s="15"/>
      <c r="K590" s="15"/>
      <c r="M590" s="15"/>
      <c r="O590" s="15"/>
    </row>
    <row r="591" spans="1:15" ht="15.75" customHeight="1">
      <c r="A591" s="15"/>
      <c r="B591" s="15"/>
      <c r="C591" s="15"/>
      <c r="D591" s="15"/>
      <c r="E591" s="15"/>
      <c r="F591" s="15"/>
      <c r="G591" s="15"/>
      <c r="H591" s="15"/>
      <c r="I591" s="15"/>
      <c r="J591" s="15"/>
      <c r="K591" s="15"/>
      <c r="M591" s="15"/>
      <c r="O591" s="15"/>
    </row>
    <row r="592" spans="1:15" ht="15.75" customHeight="1">
      <c r="A592" s="15"/>
      <c r="B592" s="15"/>
      <c r="C592" s="15"/>
      <c r="D592" s="15"/>
      <c r="E592" s="15"/>
      <c r="F592" s="15"/>
      <c r="G592" s="15"/>
      <c r="H592" s="15"/>
      <c r="I592" s="15"/>
      <c r="J592" s="15"/>
      <c r="K592" s="15"/>
      <c r="M592" s="15"/>
      <c r="O592" s="15"/>
    </row>
    <row r="593" spans="1:15" ht="15.75" customHeight="1">
      <c r="A593" s="15"/>
      <c r="B593" s="15"/>
      <c r="C593" s="15"/>
      <c r="D593" s="15"/>
      <c r="E593" s="15"/>
      <c r="F593" s="15"/>
      <c r="G593" s="15"/>
      <c r="H593" s="15"/>
      <c r="I593" s="15"/>
      <c r="J593" s="15"/>
      <c r="K593" s="15"/>
      <c r="M593" s="15"/>
      <c r="O593" s="15"/>
    </row>
    <row r="594" spans="1:15" ht="15.75" customHeight="1">
      <c r="A594" s="15"/>
      <c r="B594" s="15"/>
      <c r="C594" s="15"/>
      <c r="D594" s="15"/>
      <c r="E594" s="15"/>
      <c r="F594" s="15"/>
      <c r="G594" s="15"/>
      <c r="H594" s="15"/>
      <c r="I594" s="15"/>
      <c r="J594" s="15"/>
      <c r="K594" s="15"/>
      <c r="M594" s="15"/>
      <c r="O594" s="15"/>
    </row>
    <row r="595" spans="1:15" ht="15.75" customHeight="1">
      <c r="A595" s="15"/>
      <c r="B595" s="15"/>
      <c r="C595" s="15"/>
      <c r="D595" s="15"/>
      <c r="E595" s="15"/>
      <c r="F595" s="15"/>
      <c r="G595" s="15"/>
      <c r="H595" s="15"/>
      <c r="I595" s="15"/>
      <c r="J595" s="15"/>
      <c r="K595" s="15"/>
      <c r="M595" s="15"/>
      <c r="O595" s="15"/>
    </row>
    <row r="596" spans="1:15" ht="15.75" customHeight="1">
      <c r="A596" s="15"/>
      <c r="B596" s="15"/>
      <c r="C596" s="15"/>
      <c r="D596" s="15"/>
      <c r="E596" s="15"/>
      <c r="F596" s="15"/>
      <c r="G596" s="15"/>
      <c r="H596" s="15"/>
      <c r="I596" s="15"/>
      <c r="J596" s="15"/>
      <c r="K596" s="15"/>
      <c r="M596" s="15"/>
      <c r="O596" s="15"/>
    </row>
    <row r="597" spans="1:15" ht="15.75" customHeight="1">
      <c r="A597" s="15"/>
      <c r="B597" s="15"/>
      <c r="C597" s="15"/>
      <c r="D597" s="15"/>
      <c r="E597" s="15"/>
      <c r="F597" s="15"/>
      <c r="G597" s="15"/>
      <c r="H597" s="15"/>
      <c r="I597" s="15"/>
      <c r="J597" s="15"/>
      <c r="K597" s="15"/>
      <c r="M597" s="15"/>
      <c r="O597" s="15"/>
    </row>
    <row r="598" spans="1:15" ht="15.75" customHeight="1">
      <c r="A598" s="15"/>
      <c r="B598" s="15"/>
      <c r="C598" s="15"/>
      <c r="D598" s="15"/>
      <c r="E598" s="15"/>
      <c r="F598" s="15"/>
      <c r="G598" s="15"/>
      <c r="H598" s="15"/>
      <c r="I598" s="15"/>
      <c r="J598" s="15"/>
      <c r="K598" s="15"/>
      <c r="M598" s="15"/>
      <c r="O598" s="15"/>
    </row>
    <row r="599" spans="1:15" ht="15.75" customHeight="1">
      <c r="A599" s="15"/>
      <c r="B599" s="15"/>
      <c r="C599" s="15"/>
      <c r="D599" s="15"/>
      <c r="E599" s="15"/>
      <c r="F599" s="15"/>
      <c r="G599" s="15"/>
      <c r="H599" s="15"/>
      <c r="I599" s="15"/>
      <c r="J599" s="15"/>
      <c r="K599" s="15"/>
      <c r="M599" s="15"/>
      <c r="O599" s="15"/>
    </row>
    <row r="600" spans="1:15" ht="15.75" customHeight="1">
      <c r="A600" s="15"/>
      <c r="B600" s="15"/>
      <c r="C600" s="15"/>
      <c r="D600" s="15"/>
      <c r="E600" s="15"/>
      <c r="F600" s="15"/>
      <c r="G600" s="15"/>
      <c r="H600" s="15"/>
      <c r="I600" s="15"/>
      <c r="J600" s="15"/>
      <c r="K600" s="15"/>
      <c r="M600" s="15"/>
      <c r="O600" s="15"/>
    </row>
    <row r="601" spans="1:15" ht="15.75" customHeight="1">
      <c r="A601" s="15"/>
      <c r="B601" s="15"/>
      <c r="C601" s="15"/>
      <c r="D601" s="15"/>
      <c r="E601" s="15"/>
      <c r="F601" s="15"/>
      <c r="G601" s="15"/>
      <c r="H601" s="15"/>
      <c r="I601" s="15"/>
      <c r="J601" s="15"/>
      <c r="K601" s="15"/>
      <c r="M601" s="15"/>
      <c r="O601" s="15"/>
    </row>
    <row r="602" spans="1:15" ht="15.75" customHeight="1">
      <c r="A602" s="15"/>
      <c r="B602" s="15"/>
      <c r="C602" s="15"/>
      <c r="D602" s="15"/>
      <c r="E602" s="15"/>
      <c r="F602" s="15"/>
      <c r="G602" s="15"/>
      <c r="H602" s="15"/>
      <c r="I602" s="15"/>
      <c r="J602" s="15"/>
      <c r="K602" s="15"/>
      <c r="M602" s="15"/>
      <c r="O602" s="15"/>
    </row>
    <row r="603" spans="1:15" ht="15.75" customHeight="1">
      <c r="A603" s="15"/>
      <c r="B603" s="15"/>
      <c r="C603" s="15"/>
      <c r="D603" s="15"/>
      <c r="E603" s="15"/>
      <c r="F603" s="15"/>
      <c r="G603" s="15"/>
      <c r="H603" s="15"/>
      <c r="I603" s="15"/>
      <c r="J603" s="15"/>
      <c r="K603" s="15"/>
      <c r="M603" s="15"/>
      <c r="O603" s="15"/>
    </row>
    <row r="604" spans="1:15" ht="15.75" customHeight="1">
      <c r="A604" s="15"/>
      <c r="B604" s="15"/>
      <c r="C604" s="15"/>
      <c r="D604" s="15"/>
      <c r="E604" s="15"/>
      <c r="F604" s="15"/>
      <c r="G604" s="15"/>
      <c r="H604" s="15"/>
      <c r="I604" s="15"/>
      <c r="J604" s="15"/>
      <c r="K604" s="15"/>
      <c r="M604" s="15"/>
      <c r="O604" s="15"/>
    </row>
    <row r="605" spans="1:15" ht="15.75" customHeight="1">
      <c r="A605" s="15"/>
      <c r="B605" s="15"/>
      <c r="C605" s="15"/>
      <c r="D605" s="15"/>
      <c r="E605" s="15"/>
      <c r="F605" s="15"/>
      <c r="G605" s="15"/>
      <c r="H605" s="15"/>
      <c r="I605" s="15"/>
      <c r="J605" s="15"/>
      <c r="K605" s="15"/>
      <c r="M605" s="15"/>
      <c r="O605" s="15"/>
    </row>
    <row r="606" spans="1:15" ht="15.75" customHeight="1">
      <c r="A606" s="15"/>
      <c r="B606" s="15"/>
      <c r="C606" s="15"/>
      <c r="D606" s="15"/>
      <c r="E606" s="15"/>
      <c r="F606" s="15"/>
      <c r="G606" s="15"/>
      <c r="H606" s="15"/>
      <c r="I606" s="15"/>
      <c r="J606" s="15"/>
      <c r="K606" s="15"/>
      <c r="M606" s="15"/>
      <c r="O606" s="15"/>
    </row>
    <row r="607" spans="1:15" ht="15.75" customHeight="1">
      <c r="A607" s="15"/>
      <c r="B607" s="15"/>
      <c r="C607" s="15"/>
      <c r="D607" s="15"/>
      <c r="E607" s="15"/>
      <c r="F607" s="15"/>
      <c r="G607" s="15"/>
      <c r="H607" s="15"/>
      <c r="I607" s="15"/>
      <c r="J607" s="15"/>
      <c r="K607" s="15"/>
      <c r="M607" s="15"/>
      <c r="O607" s="15"/>
    </row>
    <row r="608" spans="1:15" ht="15.75" customHeight="1">
      <c r="A608" s="15"/>
      <c r="B608" s="15"/>
      <c r="C608" s="15"/>
      <c r="D608" s="15"/>
      <c r="E608" s="15"/>
      <c r="F608" s="15"/>
      <c r="G608" s="15"/>
      <c r="H608" s="15"/>
      <c r="I608" s="15"/>
      <c r="J608" s="15"/>
      <c r="K608" s="15"/>
      <c r="M608" s="15"/>
      <c r="O608" s="15"/>
    </row>
    <row r="609" spans="1:15" ht="15.75" customHeight="1">
      <c r="A609" s="15"/>
      <c r="B609" s="15"/>
      <c r="C609" s="15"/>
      <c r="D609" s="15"/>
      <c r="E609" s="15"/>
      <c r="F609" s="15"/>
      <c r="G609" s="15"/>
      <c r="H609" s="15"/>
      <c r="I609" s="15"/>
      <c r="J609" s="15"/>
      <c r="K609" s="15"/>
      <c r="M609" s="15"/>
      <c r="O609" s="15"/>
    </row>
    <row r="610" spans="1:15" ht="15.75" customHeight="1">
      <c r="A610" s="15"/>
      <c r="B610" s="15"/>
      <c r="C610" s="15"/>
      <c r="D610" s="15"/>
      <c r="E610" s="15"/>
      <c r="F610" s="15"/>
      <c r="G610" s="15"/>
      <c r="H610" s="15"/>
      <c r="I610" s="15"/>
      <c r="J610" s="15"/>
      <c r="K610" s="15"/>
      <c r="M610" s="15"/>
      <c r="O610" s="15"/>
    </row>
    <row r="611" spans="1:15" ht="15.75" customHeight="1">
      <c r="A611" s="15"/>
      <c r="B611" s="15"/>
      <c r="C611" s="15"/>
      <c r="D611" s="15"/>
      <c r="E611" s="15"/>
      <c r="F611" s="15"/>
      <c r="G611" s="15"/>
      <c r="H611" s="15"/>
      <c r="I611" s="15"/>
      <c r="J611" s="15"/>
      <c r="K611" s="15"/>
      <c r="M611" s="15"/>
      <c r="O611" s="15"/>
    </row>
    <row r="612" spans="1:15" ht="15.75" customHeight="1">
      <c r="A612" s="15"/>
      <c r="B612" s="15"/>
      <c r="C612" s="15"/>
      <c r="D612" s="15"/>
      <c r="E612" s="15"/>
      <c r="F612" s="15"/>
      <c r="G612" s="15"/>
      <c r="H612" s="15"/>
      <c r="I612" s="15"/>
      <c r="J612" s="15"/>
      <c r="K612" s="15"/>
      <c r="M612" s="15"/>
      <c r="O612" s="15"/>
    </row>
    <row r="613" spans="1:15" ht="15.75" customHeight="1">
      <c r="A613" s="15"/>
      <c r="B613" s="15"/>
      <c r="C613" s="15"/>
      <c r="D613" s="15"/>
      <c r="E613" s="15"/>
      <c r="F613" s="15"/>
      <c r="G613" s="15"/>
      <c r="H613" s="15"/>
      <c r="I613" s="15"/>
      <c r="J613" s="15"/>
      <c r="K613" s="15"/>
      <c r="M613" s="15"/>
      <c r="O613" s="15"/>
    </row>
    <row r="614" spans="1:15" ht="15.75" customHeight="1">
      <c r="A614" s="15"/>
      <c r="B614" s="15"/>
      <c r="C614" s="15"/>
      <c r="D614" s="15"/>
      <c r="E614" s="15"/>
      <c r="F614" s="15"/>
      <c r="G614" s="15"/>
      <c r="H614" s="15"/>
      <c r="I614" s="15"/>
      <c r="J614" s="15"/>
      <c r="K614" s="15"/>
      <c r="M614" s="15"/>
      <c r="O614" s="15"/>
    </row>
    <row r="615" spans="1:15" ht="15.75" customHeight="1">
      <c r="A615" s="15"/>
      <c r="B615" s="15"/>
      <c r="C615" s="15"/>
      <c r="D615" s="15"/>
      <c r="E615" s="15"/>
      <c r="F615" s="15"/>
      <c r="G615" s="15"/>
      <c r="H615" s="15"/>
      <c r="I615" s="15"/>
      <c r="J615" s="15"/>
      <c r="K615" s="15"/>
      <c r="M615" s="15"/>
      <c r="O615" s="15"/>
    </row>
    <row r="616" spans="1:15" ht="15.75" customHeight="1">
      <c r="A616" s="15"/>
      <c r="B616" s="15"/>
      <c r="C616" s="15"/>
      <c r="D616" s="15"/>
      <c r="E616" s="15"/>
      <c r="F616" s="15"/>
      <c r="G616" s="15"/>
      <c r="H616" s="15"/>
      <c r="I616" s="15"/>
      <c r="J616" s="15"/>
      <c r="K616" s="15"/>
      <c r="M616" s="15"/>
      <c r="O616" s="15"/>
    </row>
    <row r="617" spans="1:15" ht="15.75" customHeight="1">
      <c r="A617" s="15"/>
      <c r="B617" s="15"/>
      <c r="C617" s="15"/>
      <c r="D617" s="15"/>
      <c r="E617" s="15"/>
      <c r="F617" s="15"/>
      <c r="G617" s="15"/>
      <c r="H617" s="15"/>
      <c r="I617" s="15"/>
      <c r="J617" s="15"/>
      <c r="K617" s="15"/>
      <c r="M617" s="15"/>
      <c r="O617" s="15"/>
    </row>
    <row r="618" spans="1:15" ht="15.75" customHeight="1">
      <c r="A618" s="15"/>
      <c r="B618" s="15"/>
      <c r="C618" s="15"/>
      <c r="D618" s="15"/>
      <c r="E618" s="15"/>
      <c r="F618" s="15"/>
      <c r="G618" s="15"/>
      <c r="H618" s="15"/>
      <c r="I618" s="15"/>
      <c r="J618" s="15"/>
      <c r="K618" s="15"/>
      <c r="M618" s="15"/>
      <c r="O618" s="15"/>
    </row>
    <row r="619" spans="1:15" ht="15.75" customHeight="1">
      <c r="A619" s="15"/>
      <c r="B619" s="15"/>
      <c r="C619" s="15"/>
      <c r="D619" s="15"/>
      <c r="E619" s="15"/>
      <c r="F619" s="15"/>
      <c r="G619" s="15"/>
      <c r="H619" s="15"/>
      <c r="I619" s="15"/>
      <c r="J619" s="15"/>
      <c r="K619" s="15"/>
      <c r="M619" s="15"/>
      <c r="O619" s="15"/>
    </row>
    <row r="620" spans="1:15" ht="15.75" customHeight="1">
      <c r="A620" s="15"/>
      <c r="B620" s="15"/>
      <c r="C620" s="15"/>
      <c r="D620" s="15"/>
      <c r="E620" s="15"/>
      <c r="F620" s="15"/>
      <c r="G620" s="15"/>
      <c r="H620" s="15"/>
      <c r="I620" s="15"/>
      <c r="J620" s="15"/>
      <c r="K620" s="15"/>
      <c r="M620" s="15"/>
      <c r="O620" s="15"/>
    </row>
    <row r="621" spans="1:15" ht="15.75" customHeight="1">
      <c r="A621" s="15"/>
      <c r="B621" s="15"/>
      <c r="C621" s="15"/>
      <c r="D621" s="15"/>
      <c r="E621" s="15"/>
      <c r="F621" s="15"/>
      <c r="G621" s="15"/>
      <c r="H621" s="15"/>
      <c r="I621" s="15"/>
      <c r="J621" s="15"/>
      <c r="K621" s="15"/>
      <c r="M621" s="15"/>
      <c r="O621" s="15"/>
    </row>
    <row r="622" spans="1:15" ht="15.75" customHeight="1">
      <c r="A622" s="15"/>
      <c r="B622" s="15"/>
      <c r="C622" s="15"/>
      <c r="D622" s="15"/>
      <c r="E622" s="15"/>
      <c r="F622" s="15"/>
      <c r="G622" s="15"/>
      <c r="H622" s="15"/>
      <c r="I622" s="15"/>
      <c r="J622" s="15"/>
      <c r="K622" s="15"/>
      <c r="M622" s="15"/>
      <c r="O622" s="15"/>
    </row>
    <row r="623" spans="1:15" ht="15.75" customHeight="1">
      <c r="A623" s="15"/>
      <c r="B623" s="15"/>
      <c r="C623" s="15"/>
      <c r="D623" s="15"/>
      <c r="E623" s="15"/>
      <c r="F623" s="15"/>
      <c r="G623" s="15"/>
      <c r="H623" s="15"/>
      <c r="I623" s="15"/>
      <c r="J623" s="15"/>
      <c r="K623" s="15"/>
      <c r="M623" s="15"/>
      <c r="O623" s="15"/>
    </row>
    <row r="624" spans="1:15" ht="15.75" customHeight="1">
      <c r="A624" s="15"/>
      <c r="B624" s="15"/>
      <c r="C624" s="15"/>
      <c r="D624" s="15"/>
      <c r="E624" s="15"/>
      <c r="F624" s="15"/>
      <c r="G624" s="15"/>
      <c r="H624" s="15"/>
      <c r="I624" s="15"/>
      <c r="J624" s="15"/>
      <c r="K624" s="15"/>
      <c r="M624" s="15"/>
      <c r="O624" s="15"/>
    </row>
    <row r="625" spans="1:15" ht="15.75" customHeight="1">
      <c r="A625" s="15"/>
      <c r="B625" s="15"/>
      <c r="C625" s="15"/>
      <c r="D625" s="15"/>
      <c r="E625" s="15"/>
      <c r="F625" s="15"/>
      <c r="G625" s="15"/>
      <c r="H625" s="15"/>
      <c r="I625" s="15"/>
      <c r="J625" s="15"/>
      <c r="K625" s="15"/>
      <c r="M625" s="15"/>
      <c r="O625" s="15"/>
    </row>
    <row r="626" spans="1:15" ht="15.75" customHeight="1">
      <c r="A626" s="15"/>
      <c r="B626" s="15"/>
      <c r="C626" s="15"/>
      <c r="D626" s="15"/>
      <c r="E626" s="15"/>
      <c r="F626" s="15"/>
      <c r="G626" s="15"/>
      <c r="H626" s="15"/>
      <c r="I626" s="15"/>
      <c r="J626" s="15"/>
      <c r="K626" s="15"/>
      <c r="M626" s="15"/>
      <c r="O626" s="15"/>
    </row>
    <row r="627" spans="1:15" ht="15.75" customHeight="1">
      <c r="A627" s="15"/>
      <c r="B627" s="15"/>
      <c r="C627" s="15"/>
      <c r="D627" s="15"/>
      <c r="E627" s="15"/>
      <c r="F627" s="15"/>
      <c r="G627" s="15"/>
      <c r="H627" s="15"/>
      <c r="I627" s="15"/>
      <c r="J627" s="15"/>
      <c r="K627" s="15"/>
      <c r="M627" s="15"/>
      <c r="O627" s="15"/>
    </row>
    <row r="628" spans="1:15" ht="15.75" customHeight="1">
      <c r="A628" s="15"/>
      <c r="B628" s="15"/>
      <c r="C628" s="15"/>
      <c r="D628" s="15"/>
      <c r="E628" s="15"/>
      <c r="F628" s="15"/>
      <c r="G628" s="15"/>
      <c r="H628" s="15"/>
      <c r="I628" s="15"/>
      <c r="J628" s="15"/>
      <c r="K628" s="15"/>
      <c r="M628" s="15"/>
      <c r="O628" s="15"/>
    </row>
    <row r="629" spans="1:15" ht="15.75" customHeight="1">
      <c r="A629" s="15"/>
      <c r="B629" s="15"/>
      <c r="C629" s="15"/>
      <c r="D629" s="15"/>
      <c r="E629" s="15"/>
      <c r="F629" s="15"/>
      <c r="G629" s="15"/>
      <c r="H629" s="15"/>
      <c r="I629" s="15"/>
      <c r="J629" s="15"/>
      <c r="K629" s="15"/>
      <c r="M629" s="15"/>
      <c r="O629" s="15"/>
    </row>
    <row r="630" spans="1:15" ht="15.75" customHeight="1">
      <c r="A630" s="15"/>
      <c r="B630" s="15"/>
      <c r="C630" s="15"/>
      <c r="D630" s="15"/>
      <c r="E630" s="15"/>
      <c r="F630" s="15"/>
      <c r="G630" s="15"/>
      <c r="H630" s="15"/>
      <c r="I630" s="15"/>
      <c r="J630" s="15"/>
      <c r="K630" s="15"/>
      <c r="M630" s="15"/>
      <c r="O630" s="15"/>
    </row>
    <row r="631" spans="1:15" ht="15.75" customHeight="1">
      <c r="A631" s="15"/>
      <c r="B631" s="15"/>
      <c r="C631" s="15"/>
      <c r="D631" s="15"/>
      <c r="E631" s="15"/>
      <c r="F631" s="15"/>
      <c r="G631" s="15"/>
      <c r="H631" s="15"/>
      <c r="I631" s="15"/>
      <c r="J631" s="15"/>
      <c r="K631" s="15"/>
      <c r="M631" s="15"/>
      <c r="O631" s="15"/>
    </row>
    <row r="632" spans="1:15" ht="15.75" customHeight="1">
      <c r="A632" s="15"/>
      <c r="B632" s="15"/>
      <c r="C632" s="15"/>
      <c r="D632" s="15"/>
      <c r="E632" s="15"/>
      <c r="F632" s="15"/>
      <c r="G632" s="15"/>
      <c r="H632" s="15"/>
      <c r="I632" s="15"/>
      <c r="J632" s="15"/>
      <c r="K632" s="15"/>
      <c r="M632" s="15"/>
      <c r="O632" s="15"/>
    </row>
    <row r="633" spans="1:15" ht="15.75" customHeight="1">
      <c r="A633" s="15"/>
      <c r="B633" s="15"/>
      <c r="C633" s="15"/>
      <c r="D633" s="15"/>
      <c r="E633" s="15"/>
      <c r="F633" s="15"/>
      <c r="G633" s="15"/>
      <c r="H633" s="15"/>
      <c r="I633" s="15"/>
      <c r="J633" s="15"/>
      <c r="K633" s="15"/>
      <c r="M633" s="15"/>
      <c r="O633" s="15"/>
    </row>
    <row r="634" spans="1:15" ht="15.75" customHeight="1">
      <c r="A634" s="15"/>
      <c r="B634" s="15"/>
      <c r="C634" s="15"/>
      <c r="D634" s="15"/>
      <c r="E634" s="15"/>
      <c r="F634" s="15"/>
      <c r="G634" s="15"/>
      <c r="H634" s="15"/>
      <c r="I634" s="15"/>
      <c r="J634" s="15"/>
      <c r="K634" s="15"/>
      <c r="M634" s="15"/>
      <c r="O634" s="15"/>
    </row>
    <row r="635" spans="1:15" ht="15.75" customHeight="1">
      <c r="A635" s="15"/>
      <c r="B635" s="15"/>
      <c r="C635" s="15"/>
      <c r="D635" s="15"/>
      <c r="E635" s="15"/>
      <c r="F635" s="15"/>
      <c r="G635" s="15"/>
      <c r="H635" s="15"/>
      <c r="I635" s="15"/>
      <c r="J635" s="15"/>
      <c r="K635" s="15"/>
      <c r="M635" s="15"/>
      <c r="O635" s="15"/>
    </row>
    <row r="636" spans="1:15" ht="15.75" customHeight="1">
      <c r="A636" s="15"/>
      <c r="B636" s="15"/>
      <c r="C636" s="15"/>
      <c r="D636" s="15"/>
      <c r="E636" s="15"/>
      <c r="F636" s="15"/>
      <c r="G636" s="15"/>
      <c r="H636" s="15"/>
      <c r="I636" s="15"/>
      <c r="J636" s="15"/>
      <c r="K636" s="15"/>
      <c r="M636" s="15"/>
      <c r="O636" s="15"/>
    </row>
    <row r="637" spans="1:15" ht="15.75" customHeight="1">
      <c r="A637" s="15"/>
      <c r="B637" s="15"/>
      <c r="C637" s="15"/>
      <c r="D637" s="15"/>
      <c r="E637" s="15"/>
      <c r="F637" s="15"/>
      <c r="G637" s="15"/>
      <c r="H637" s="15"/>
      <c r="I637" s="15"/>
      <c r="J637" s="15"/>
      <c r="K637" s="15"/>
      <c r="M637" s="15"/>
      <c r="O637" s="15"/>
    </row>
    <row r="638" spans="1:15" ht="15.75" customHeight="1">
      <c r="A638" s="15"/>
      <c r="B638" s="15"/>
      <c r="C638" s="15"/>
      <c r="D638" s="15"/>
      <c r="E638" s="15"/>
      <c r="F638" s="15"/>
      <c r="G638" s="15"/>
      <c r="H638" s="15"/>
      <c r="I638" s="15"/>
      <c r="J638" s="15"/>
      <c r="K638" s="15"/>
      <c r="M638" s="15"/>
      <c r="O638" s="15"/>
    </row>
    <row r="639" spans="1:15" ht="15.75" customHeight="1">
      <c r="A639" s="15"/>
      <c r="B639" s="15"/>
      <c r="C639" s="15"/>
      <c r="D639" s="15"/>
      <c r="E639" s="15"/>
      <c r="F639" s="15"/>
      <c r="G639" s="15"/>
      <c r="H639" s="15"/>
      <c r="I639" s="15"/>
      <c r="J639" s="15"/>
      <c r="K639" s="15"/>
      <c r="M639" s="15"/>
      <c r="O639" s="15"/>
    </row>
    <row r="640" spans="1:15" ht="15.75" customHeight="1">
      <c r="A640" s="15"/>
      <c r="B640" s="15"/>
      <c r="C640" s="15"/>
      <c r="D640" s="15"/>
      <c r="E640" s="15"/>
      <c r="F640" s="15"/>
      <c r="G640" s="15"/>
      <c r="H640" s="15"/>
      <c r="I640" s="15"/>
      <c r="J640" s="15"/>
      <c r="K640" s="15"/>
      <c r="M640" s="15"/>
      <c r="O640" s="15"/>
    </row>
    <row r="641" spans="1:15" ht="15.75" customHeight="1">
      <c r="A641" s="15"/>
      <c r="B641" s="15"/>
      <c r="C641" s="15"/>
      <c r="D641" s="15"/>
      <c r="E641" s="15"/>
      <c r="F641" s="15"/>
      <c r="G641" s="15"/>
      <c r="H641" s="15"/>
      <c r="I641" s="15"/>
      <c r="J641" s="15"/>
      <c r="K641" s="15"/>
      <c r="M641" s="15"/>
      <c r="O641" s="15"/>
    </row>
    <row r="642" spans="1:15" ht="15.75" customHeight="1">
      <c r="A642" s="15"/>
      <c r="B642" s="15"/>
      <c r="C642" s="15"/>
      <c r="D642" s="15"/>
      <c r="E642" s="15"/>
      <c r="F642" s="15"/>
      <c r="G642" s="15"/>
      <c r="H642" s="15"/>
      <c r="I642" s="15"/>
      <c r="J642" s="15"/>
      <c r="K642" s="15"/>
      <c r="M642" s="15"/>
      <c r="O642" s="15"/>
    </row>
    <row r="643" spans="1:15" ht="15.75" customHeight="1">
      <c r="A643" s="15"/>
      <c r="B643" s="15"/>
      <c r="C643" s="15"/>
      <c r="D643" s="15"/>
      <c r="E643" s="15"/>
      <c r="F643" s="15"/>
      <c r="G643" s="15"/>
      <c r="H643" s="15"/>
      <c r="I643" s="15"/>
      <c r="J643" s="15"/>
      <c r="K643" s="15"/>
      <c r="M643" s="15"/>
      <c r="O643" s="15"/>
    </row>
    <row r="644" spans="1:15" ht="15.75" customHeight="1">
      <c r="A644" s="15"/>
      <c r="B644" s="15"/>
      <c r="C644" s="15"/>
      <c r="D644" s="15"/>
      <c r="E644" s="15"/>
      <c r="F644" s="15"/>
      <c r="G644" s="15"/>
      <c r="H644" s="15"/>
      <c r="I644" s="15"/>
      <c r="J644" s="15"/>
      <c r="K644" s="15"/>
      <c r="M644" s="15"/>
      <c r="O644" s="15"/>
    </row>
    <row r="645" spans="1:15" ht="15.75" customHeight="1">
      <c r="A645" s="15"/>
      <c r="B645" s="15"/>
      <c r="C645" s="15"/>
      <c r="D645" s="15"/>
      <c r="E645" s="15"/>
      <c r="F645" s="15"/>
      <c r="G645" s="15"/>
      <c r="H645" s="15"/>
      <c r="I645" s="15"/>
      <c r="J645" s="15"/>
      <c r="K645" s="15"/>
      <c r="M645" s="15"/>
      <c r="O645" s="15"/>
    </row>
    <row r="646" spans="1:15" ht="15.75" customHeight="1">
      <c r="A646" s="15"/>
      <c r="B646" s="15"/>
      <c r="C646" s="15"/>
      <c r="D646" s="15"/>
      <c r="E646" s="15"/>
      <c r="F646" s="15"/>
      <c r="G646" s="15"/>
      <c r="H646" s="15"/>
      <c r="I646" s="15"/>
      <c r="J646" s="15"/>
      <c r="K646" s="15"/>
      <c r="M646" s="15"/>
      <c r="O646" s="15"/>
    </row>
    <row r="647" spans="1:15" ht="15.75" customHeight="1">
      <c r="A647" s="15"/>
      <c r="B647" s="15"/>
      <c r="C647" s="15"/>
      <c r="D647" s="15"/>
      <c r="E647" s="15"/>
      <c r="F647" s="15"/>
      <c r="G647" s="15"/>
      <c r="H647" s="15"/>
      <c r="I647" s="15"/>
      <c r="J647" s="15"/>
      <c r="K647" s="15"/>
      <c r="M647" s="15"/>
      <c r="O647" s="15"/>
    </row>
    <row r="648" spans="1:15" ht="15.75" customHeight="1">
      <c r="A648" s="15"/>
      <c r="B648" s="15"/>
      <c r="C648" s="15"/>
      <c r="D648" s="15"/>
      <c r="E648" s="15"/>
      <c r="F648" s="15"/>
      <c r="G648" s="15"/>
      <c r="H648" s="15"/>
      <c r="I648" s="15"/>
      <c r="J648" s="15"/>
      <c r="K648" s="15"/>
      <c r="M648" s="15"/>
      <c r="O648" s="15"/>
    </row>
    <row r="649" spans="1:15" ht="15.75" customHeight="1">
      <c r="A649" s="15"/>
      <c r="B649" s="15"/>
      <c r="C649" s="15"/>
      <c r="D649" s="15"/>
      <c r="E649" s="15"/>
      <c r="F649" s="15"/>
      <c r="G649" s="15"/>
      <c r="H649" s="15"/>
      <c r="I649" s="15"/>
      <c r="J649" s="15"/>
      <c r="K649" s="15"/>
      <c r="M649" s="15"/>
      <c r="O649" s="15"/>
    </row>
    <row r="650" spans="1:15" ht="15.75" customHeight="1">
      <c r="A650" s="15"/>
      <c r="B650" s="15"/>
      <c r="C650" s="15"/>
      <c r="D650" s="15"/>
      <c r="E650" s="15"/>
      <c r="F650" s="15"/>
      <c r="G650" s="15"/>
      <c r="H650" s="15"/>
      <c r="I650" s="15"/>
      <c r="J650" s="15"/>
      <c r="K650" s="15"/>
      <c r="M650" s="15"/>
      <c r="O650" s="15"/>
    </row>
    <row r="651" spans="1:15" ht="15.75" customHeight="1">
      <c r="A651" s="15"/>
      <c r="B651" s="15"/>
      <c r="C651" s="15"/>
      <c r="D651" s="15"/>
      <c r="E651" s="15"/>
      <c r="F651" s="15"/>
      <c r="G651" s="15"/>
      <c r="H651" s="15"/>
      <c r="I651" s="15"/>
      <c r="J651" s="15"/>
      <c r="K651" s="15"/>
      <c r="M651" s="15"/>
      <c r="O651" s="15"/>
    </row>
    <row r="652" spans="1:15" ht="15.75" customHeight="1">
      <c r="A652" s="15"/>
      <c r="B652" s="15"/>
      <c r="C652" s="15"/>
      <c r="D652" s="15"/>
      <c r="E652" s="15"/>
      <c r="F652" s="15"/>
      <c r="G652" s="15"/>
      <c r="H652" s="15"/>
      <c r="I652" s="15"/>
      <c r="J652" s="15"/>
      <c r="K652" s="15"/>
      <c r="M652" s="15"/>
      <c r="O652" s="15"/>
    </row>
    <row r="653" spans="1:15" ht="15.75" customHeight="1">
      <c r="A653" s="15"/>
      <c r="B653" s="15"/>
      <c r="C653" s="15"/>
      <c r="D653" s="15"/>
      <c r="E653" s="15"/>
      <c r="F653" s="15"/>
      <c r="G653" s="15"/>
      <c r="H653" s="15"/>
      <c r="I653" s="15"/>
      <c r="J653" s="15"/>
      <c r="K653" s="15"/>
      <c r="M653" s="15"/>
      <c r="O653" s="15"/>
    </row>
    <row r="654" spans="1:15" ht="15.75" customHeight="1">
      <c r="A654" s="15"/>
      <c r="B654" s="15"/>
      <c r="C654" s="15"/>
      <c r="D654" s="15"/>
      <c r="E654" s="15"/>
      <c r="F654" s="15"/>
      <c r="G654" s="15"/>
      <c r="H654" s="15"/>
      <c r="I654" s="15"/>
      <c r="J654" s="15"/>
      <c r="K654" s="15"/>
      <c r="M654" s="15"/>
      <c r="O654" s="15"/>
    </row>
    <row r="655" spans="1:15" ht="15.75" customHeight="1">
      <c r="A655" s="15"/>
      <c r="B655" s="15"/>
      <c r="C655" s="15"/>
      <c r="D655" s="15"/>
      <c r="E655" s="15"/>
      <c r="F655" s="15"/>
      <c r="G655" s="15"/>
      <c r="H655" s="15"/>
      <c r="I655" s="15"/>
      <c r="J655" s="15"/>
      <c r="K655" s="15"/>
      <c r="M655" s="15"/>
      <c r="O655" s="15"/>
    </row>
    <row r="656" spans="1:15" ht="15.75" customHeight="1">
      <c r="A656" s="15"/>
      <c r="B656" s="15"/>
      <c r="C656" s="15"/>
      <c r="D656" s="15"/>
      <c r="E656" s="15"/>
      <c r="F656" s="15"/>
      <c r="G656" s="15"/>
      <c r="H656" s="15"/>
      <c r="I656" s="15"/>
      <c r="J656" s="15"/>
      <c r="K656" s="15"/>
      <c r="M656" s="15"/>
      <c r="O656" s="15"/>
    </row>
    <row r="657" spans="1:15" ht="15.75" customHeight="1">
      <c r="A657" s="15"/>
      <c r="B657" s="15"/>
      <c r="C657" s="15"/>
      <c r="D657" s="15"/>
      <c r="E657" s="15"/>
      <c r="F657" s="15"/>
      <c r="G657" s="15"/>
      <c r="H657" s="15"/>
      <c r="I657" s="15"/>
      <c r="J657" s="15"/>
      <c r="K657" s="15"/>
      <c r="M657" s="15"/>
      <c r="O657" s="15"/>
    </row>
    <row r="658" spans="1:15" ht="15.75" customHeight="1">
      <c r="A658" s="15"/>
      <c r="B658" s="15"/>
      <c r="C658" s="15"/>
      <c r="D658" s="15"/>
      <c r="E658" s="15"/>
      <c r="F658" s="15"/>
      <c r="G658" s="15"/>
      <c r="H658" s="15"/>
      <c r="I658" s="15"/>
      <c r="J658" s="15"/>
      <c r="K658" s="15"/>
      <c r="M658" s="15"/>
      <c r="O658" s="15"/>
    </row>
    <row r="659" spans="1:15" ht="15.75" customHeight="1">
      <c r="A659" s="15"/>
      <c r="B659" s="15"/>
      <c r="C659" s="15"/>
      <c r="D659" s="15"/>
      <c r="E659" s="15"/>
      <c r="F659" s="15"/>
      <c r="G659" s="15"/>
      <c r="H659" s="15"/>
      <c r="I659" s="15"/>
      <c r="J659" s="15"/>
      <c r="K659" s="15"/>
      <c r="M659" s="15"/>
      <c r="O659" s="15"/>
    </row>
    <row r="660" spans="1:15" ht="15.75" customHeight="1">
      <c r="A660" s="15"/>
      <c r="B660" s="15"/>
      <c r="C660" s="15"/>
      <c r="D660" s="15"/>
      <c r="E660" s="15"/>
      <c r="F660" s="15"/>
      <c r="G660" s="15"/>
      <c r="H660" s="15"/>
      <c r="I660" s="15"/>
      <c r="J660" s="15"/>
      <c r="K660" s="15"/>
      <c r="M660" s="15"/>
      <c r="O660" s="15"/>
    </row>
    <row r="661" spans="1:15" ht="15.75" customHeight="1">
      <c r="A661" s="15"/>
      <c r="B661" s="15"/>
      <c r="C661" s="15"/>
      <c r="D661" s="15"/>
      <c r="E661" s="15"/>
      <c r="F661" s="15"/>
      <c r="G661" s="15"/>
      <c r="H661" s="15"/>
      <c r="I661" s="15"/>
      <c r="J661" s="15"/>
      <c r="K661" s="15"/>
      <c r="M661" s="15"/>
      <c r="O661" s="15"/>
    </row>
    <row r="662" spans="1:15" ht="15.75" customHeight="1">
      <c r="A662" s="15"/>
      <c r="B662" s="15"/>
      <c r="C662" s="15"/>
      <c r="D662" s="15"/>
      <c r="E662" s="15"/>
      <c r="F662" s="15"/>
      <c r="G662" s="15"/>
      <c r="H662" s="15"/>
      <c r="I662" s="15"/>
      <c r="J662" s="15"/>
      <c r="K662" s="15"/>
      <c r="M662" s="15"/>
      <c r="O662" s="15"/>
    </row>
    <row r="663" spans="1:15" ht="15.75" customHeight="1">
      <c r="A663" s="15"/>
      <c r="B663" s="15"/>
      <c r="C663" s="15"/>
      <c r="D663" s="15"/>
      <c r="E663" s="15"/>
      <c r="F663" s="15"/>
      <c r="G663" s="15"/>
      <c r="H663" s="15"/>
      <c r="I663" s="15"/>
      <c r="J663" s="15"/>
      <c r="K663" s="15"/>
      <c r="M663" s="15"/>
      <c r="O663" s="15"/>
    </row>
    <row r="664" spans="1:15" ht="15.75" customHeight="1">
      <c r="A664" s="15"/>
      <c r="B664" s="15"/>
      <c r="C664" s="15"/>
      <c r="D664" s="15"/>
      <c r="E664" s="15"/>
      <c r="F664" s="15"/>
      <c r="G664" s="15"/>
      <c r="H664" s="15"/>
      <c r="I664" s="15"/>
      <c r="J664" s="15"/>
      <c r="K664" s="15"/>
      <c r="M664" s="15"/>
      <c r="O664" s="15"/>
    </row>
    <row r="665" spans="1:15" ht="15.75" customHeight="1">
      <c r="A665" s="15"/>
      <c r="B665" s="15"/>
      <c r="C665" s="15"/>
      <c r="D665" s="15"/>
      <c r="E665" s="15"/>
      <c r="F665" s="15"/>
      <c r="G665" s="15"/>
      <c r="H665" s="15"/>
      <c r="I665" s="15"/>
      <c r="J665" s="15"/>
      <c r="K665" s="15"/>
      <c r="M665" s="15"/>
      <c r="O665" s="15"/>
    </row>
    <row r="666" spans="1:15" ht="15.75" customHeight="1">
      <c r="A666" s="15"/>
      <c r="B666" s="15"/>
      <c r="C666" s="15"/>
      <c r="D666" s="15"/>
      <c r="E666" s="15"/>
      <c r="F666" s="15"/>
      <c r="G666" s="15"/>
      <c r="H666" s="15"/>
      <c r="I666" s="15"/>
      <c r="J666" s="15"/>
      <c r="K666" s="15"/>
      <c r="M666" s="15"/>
      <c r="O666" s="15"/>
    </row>
    <row r="667" spans="1:15" ht="15.75" customHeight="1">
      <c r="A667" s="15"/>
      <c r="B667" s="15"/>
      <c r="C667" s="15"/>
      <c r="D667" s="15"/>
      <c r="E667" s="15"/>
      <c r="F667" s="15"/>
      <c r="G667" s="15"/>
      <c r="H667" s="15"/>
      <c r="I667" s="15"/>
      <c r="J667" s="15"/>
      <c r="K667" s="15"/>
      <c r="M667" s="15"/>
      <c r="O667" s="15"/>
    </row>
    <row r="668" spans="1:15" ht="15.75" customHeight="1">
      <c r="A668" s="15"/>
      <c r="B668" s="15"/>
      <c r="C668" s="15"/>
      <c r="D668" s="15"/>
      <c r="E668" s="15"/>
      <c r="F668" s="15"/>
      <c r="G668" s="15"/>
      <c r="H668" s="15"/>
      <c r="I668" s="15"/>
      <c r="J668" s="15"/>
      <c r="K668" s="15"/>
      <c r="M668" s="15"/>
      <c r="O668" s="15"/>
    </row>
    <row r="669" spans="1:15" ht="15.75" customHeight="1">
      <c r="A669" s="15"/>
      <c r="B669" s="15"/>
      <c r="C669" s="15"/>
      <c r="D669" s="15"/>
      <c r="E669" s="15"/>
      <c r="F669" s="15"/>
      <c r="G669" s="15"/>
      <c r="H669" s="15"/>
      <c r="I669" s="15"/>
      <c r="J669" s="15"/>
      <c r="K669" s="15"/>
      <c r="M669" s="15"/>
      <c r="O669" s="15"/>
    </row>
    <row r="670" spans="1:15" ht="15.75" customHeight="1">
      <c r="A670" s="15"/>
      <c r="B670" s="15"/>
      <c r="C670" s="15"/>
      <c r="D670" s="15"/>
      <c r="E670" s="15"/>
      <c r="F670" s="15"/>
      <c r="G670" s="15"/>
      <c r="H670" s="15"/>
      <c r="I670" s="15"/>
      <c r="J670" s="15"/>
      <c r="K670" s="15"/>
      <c r="M670" s="15"/>
      <c r="O670" s="15"/>
    </row>
    <row r="671" spans="1:15" ht="15.75" customHeight="1">
      <c r="A671" s="15"/>
      <c r="B671" s="15"/>
      <c r="C671" s="15"/>
      <c r="D671" s="15"/>
      <c r="E671" s="15"/>
      <c r="F671" s="15"/>
      <c r="G671" s="15"/>
      <c r="H671" s="15"/>
      <c r="I671" s="15"/>
      <c r="J671" s="15"/>
      <c r="K671" s="15"/>
      <c r="M671" s="15"/>
      <c r="O671" s="15"/>
    </row>
    <row r="672" spans="1:15" ht="15.75" customHeight="1">
      <c r="A672" s="15"/>
      <c r="B672" s="15"/>
      <c r="C672" s="15"/>
      <c r="D672" s="15"/>
      <c r="E672" s="15"/>
      <c r="F672" s="15"/>
      <c r="G672" s="15"/>
      <c r="H672" s="15"/>
      <c r="I672" s="15"/>
      <c r="J672" s="15"/>
      <c r="K672" s="15"/>
      <c r="M672" s="15"/>
      <c r="O672" s="15"/>
    </row>
    <row r="673" spans="1:15" ht="15.75" customHeight="1">
      <c r="A673" s="15"/>
      <c r="B673" s="15"/>
      <c r="C673" s="15"/>
      <c r="D673" s="15"/>
      <c r="E673" s="15"/>
      <c r="F673" s="15"/>
      <c r="G673" s="15"/>
      <c r="H673" s="15"/>
      <c r="I673" s="15"/>
      <c r="J673" s="15"/>
      <c r="K673" s="15"/>
      <c r="M673" s="15"/>
      <c r="O673" s="15"/>
    </row>
    <row r="674" spans="1:15" ht="15.75" customHeight="1">
      <c r="A674" s="15"/>
      <c r="B674" s="15"/>
      <c r="C674" s="15"/>
      <c r="D674" s="15"/>
      <c r="E674" s="15"/>
      <c r="F674" s="15"/>
      <c r="G674" s="15"/>
      <c r="H674" s="15"/>
      <c r="I674" s="15"/>
      <c r="J674" s="15"/>
      <c r="K674" s="15"/>
      <c r="M674" s="15"/>
      <c r="O674" s="15"/>
    </row>
    <row r="675" spans="1:15" ht="15.75" customHeight="1">
      <c r="A675" s="15"/>
      <c r="B675" s="15"/>
      <c r="C675" s="15"/>
      <c r="D675" s="15"/>
      <c r="E675" s="15"/>
      <c r="F675" s="15"/>
      <c r="G675" s="15"/>
      <c r="H675" s="15"/>
      <c r="I675" s="15"/>
      <c r="J675" s="15"/>
      <c r="K675" s="15"/>
      <c r="M675" s="15"/>
      <c r="O675" s="15"/>
    </row>
    <row r="676" spans="1:15" ht="15.75" customHeight="1">
      <c r="A676" s="15"/>
      <c r="B676" s="15"/>
      <c r="C676" s="15"/>
      <c r="D676" s="15"/>
      <c r="E676" s="15"/>
      <c r="F676" s="15"/>
      <c r="G676" s="15"/>
      <c r="H676" s="15"/>
      <c r="I676" s="15"/>
      <c r="J676" s="15"/>
      <c r="K676" s="15"/>
      <c r="M676" s="15"/>
      <c r="O676" s="15"/>
    </row>
    <row r="677" spans="1:15" ht="15.75" customHeight="1">
      <c r="A677" s="15"/>
      <c r="B677" s="15"/>
      <c r="C677" s="15"/>
      <c r="D677" s="15"/>
      <c r="E677" s="15"/>
      <c r="F677" s="15"/>
      <c r="G677" s="15"/>
      <c r="H677" s="15"/>
      <c r="I677" s="15"/>
      <c r="J677" s="15"/>
      <c r="K677" s="15"/>
      <c r="M677" s="15"/>
      <c r="O677" s="15"/>
    </row>
    <row r="678" spans="1:15" ht="15.75" customHeight="1">
      <c r="A678" s="15"/>
      <c r="B678" s="15"/>
      <c r="C678" s="15"/>
      <c r="D678" s="15"/>
      <c r="E678" s="15"/>
      <c r="F678" s="15"/>
      <c r="G678" s="15"/>
      <c r="H678" s="15"/>
      <c r="I678" s="15"/>
      <c r="J678" s="15"/>
      <c r="K678" s="15"/>
      <c r="M678" s="15"/>
      <c r="O678" s="15"/>
    </row>
    <row r="679" spans="1:15" ht="15.75" customHeight="1">
      <c r="A679" s="15"/>
      <c r="B679" s="15"/>
      <c r="C679" s="15"/>
      <c r="D679" s="15"/>
      <c r="E679" s="15"/>
      <c r="F679" s="15"/>
      <c r="G679" s="15"/>
      <c r="H679" s="15"/>
      <c r="I679" s="15"/>
      <c r="J679" s="15"/>
      <c r="K679" s="15"/>
      <c r="M679" s="15"/>
      <c r="O679" s="15"/>
    </row>
    <row r="680" spans="1:15" ht="15.75" customHeight="1">
      <c r="A680" s="15"/>
      <c r="B680" s="15"/>
      <c r="C680" s="15"/>
      <c r="D680" s="15"/>
      <c r="E680" s="15"/>
      <c r="F680" s="15"/>
      <c r="G680" s="15"/>
      <c r="H680" s="15"/>
      <c r="I680" s="15"/>
      <c r="J680" s="15"/>
      <c r="K680" s="15"/>
      <c r="M680" s="15"/>
      <c r="O680" s="15"/>
    </row>
    <row r="681" spans="1:15" ht="15.75" customHeight="1">
      <c r="A681" s="15"/>
      <c r="B681" s="15"/>
      <c r="C681" s="15"/>
      <c r="D681" s="15"/>
      <c r="E681" s="15"/>
      <c r="F681" s="15"/>
      <c r="G681" s="15"/>
      <c r="H681" s="15"/>
      <c r="I681" s="15"/>
      <c r="J681" s="15"/>
      <c r="K681" s="15"/>
      <c r="M681" s="15"/>
      <c r="O681" s="15"/>
    </row>
    <row r="682" spans="1:15" ht="15.75" customHeight="1">
      <c r="A682" s="15"/>
      <c r="B682" s="15"/>
      <c r="C682" s="15"/>
      <c r="D682" s="15"/>
      <c r="E682" s="15"/>
      <c r="F682" s="15"/>
      <c r="G682" s="15"/>
      <c r="H682" s="15"/>
      <c r="I682" s="15"/>
      <c r="J682" s="15"/>
      <c r="K682" s="15"/>
      <c r="M682" s="15"/>
      <c r="O682" s="15"/>
    </row>
    <row r="683" spans="1:15" ht="15.75" customHeight="1">
      <c r="A683" s="15"/>
      <c r="B683" s="15"/>
      <c r="C683" s="15"/>
      <c r="D683" s="15"/>
      <c r="E683" s="15"/>
      <c r="F683" s="15"/>
      <c r="G683" s="15"/>
      <c r="H683" s="15"/>
      <c r="I683" s="15"/>
      <c r="J683" s="15"/>
      <c r="K683" s="15"/>
      <c r="M683" s="15"/>
      <c r="O683" s="15"/>
    </row>
    <row r="684" spans="1:15" ht="15.75" customHeight="1">
      <c r="A684" s="15"/>
      <c r="B684" s="15"/>
      <c r="C684" s="15"/>
      <c r="D684" s="15"/>
      <c r="E684" s="15"/>
      <c r="F684" s="15"/>
      <c r="G684" s="15"/>
      <c r="H684" s="15"/>
      <c r="I684" s="15"/>
      <c r="J684" s="15"/>
      <c r="K684" s="15"/>
      <c r="M684" s="15"/>
      <c r="O684" s="15"/>
    </row>
    <row r="685" spans="1:15" ht="15.75" customHeight="1">
      <c r="A685" s="15"/>
      <c r="B685" s="15"/>
      <c r="C685" s="15"/>
      <c r="D685" s="15"/>
      <c r="E685" s="15"/>
      <c r="F685" s="15"/>
      <c r="G685" s="15"/>
      <c r="H685" s="15"/>
      <c r="I685" s="15"/>
      <c r="J685" s="15"/>
      <c r="K685" s="15"/>
      <c r="M685" s="15"/>
      <c r="O685" s="15"/>
    </row>
    <row r="686" spans="1:15" ht="15.75" customHeight="1">
      <c r="A686" s="15"/>
      <c r="B686" s="15"/>
      <c r="C686" s="15"/>
      <c r="D686" s="15"/>
      <c r="E686" s="15"/>
      <c r="F686" s="15"/>
      <c r="G686" s="15"/>
      <c r="H686" s="15"/>
      <c r="I686" s="15"/>
      <c r="J686" s="15"/>
      <c r="K686" s="15"/>
      <c r="M686" s="15"/>
      <c r="O686" s="15"/>
    </row>
    <row r="687" spans="1:15" ht="15.75" customHeight="1">
      <c r="A687" s="15"/>
      <c r="B687" s="15"/>
      <c r="C687" s="15"/>
      <c r="D687" s="15"/>
      <c r="E687" s="15"/>
      <c r="F687" s="15"/>
      <c r="G687" s="15"/>
      <c r="H687" s="15"/>
      <c r="I687" s="15"/>
      <c r="J687" s="15"/>
      <c r="K687" s="15"/>
      <c r="M687" s="15"/>
      <c r="O687" s="15"/>
    </row>
    <row r="688" spans="1:15" ht="15.75" customHeight="1">
      <c r="A688" s="15"/>
      <c r="B688" s="15"/>
      <c r="C688" s="15"/>
      <c r="D688" s="15"/>
      <c r="E688" s="15"/>
      <c r="F688" s="15"/>
      <c r="G688" s="15"/>
      <c r="H688" s="15"/>
      <c r="I688" s="15"/>
      <c r="J688" s="15"/>
      <c r="K688" s="15"/>
      <c r="M688" s="15"/>
      <c r="O688" s="15"/>
    </row>
    <row r="689" spans="1:15" ht="15.75" customHeight="1">
      <c r="A689" s="15"/>
      <c r="B689" s="15"/>
      <c r="C689" s="15"/>
      <c r="D689" s="15"/>
      <c r="E689" s="15"/>
      <c r="F689" s="15"/>
      <c r="G689" s="15"/>
      <c r="H689" s="15"/>
      <c r="I689" s="15"/>
      <c r="J689" s="15"/>
      <c r="K689" s="15"/>
      <c r="M689" s="15"/>
      <c r="O689" s="15"/>
    </row>
    <row r="690" spans="1:15" ht="15.75" customHeight="1">
      <c r="A690" s="15"/>
      <c r="B690" s="15"/>
      <c r="C690" s="15"/>
      <c r="D690" s="15"/>
      <c r="E690" s="15"/>
      <c r="F690" s="15"/>
      <c r="G690" s="15"/>
      <c r="H690" s="15"/>
      <c r="I690" s="15"/>
      <c r="J690" s="15"/>
      <c r="K690" s="15"/>
      <c r="M690" s="15"/>
      <c r="O690" s="15"/>
    </row>
    <row r="691" spans="1:15" ht="15.75" customHeight="1">
      <c r="A691" s="15"/>
      <c r="B691" s="15"/>
      <c r="C691" s="15"/>
      <c r="D691" s="15"/>
      <c r="E691" s="15"/>
      <c r="F691" s="15"/>
      <c r="G691" s="15"/>
      <c r="H691" s="15"/>
      <c r="I691" s="15"/>
      <c r="J691" s="15"/>
      <c r="K691" s="15"/>
      <c r="M691" s="15"/>
      <c r="O691" s="15"/>
    </row>
    <row r="692" spans="1:15" ht="15.75" customHeight="1">
      <c r="A692" s="15"/>
      <c r="B692" s="15"/>
      <c r="C692" s="15"/>
      <c r="D692" s="15"/>
      <c r="E692" s="15"/>
      <c r="F692" s="15"/>
      <c r="G692" s="15"/>
      <c r="H692" s="15"/>
      <c r="I692" s="15"/>
      <c r="J692" s="15"/>
      <c r="K692" s="15"/>
      <c r="M692" s="15"/>
      <c r="O692" s="15"/>
    </row>
    <row r="693" spans="1:15" ht="15.75" customHeight="1">
      <c r="A693" s="15"/>
      <c r="B693" s="15"/>
      <c r="C693" s="15"/>
      <c r="D693" s="15"/>
      <c r="E693" s="15"/>
      <c r="F693" s="15"/>
      <c r="G693" s="15"/>
      <c r="H693" s="15"/>
      <c r="I693" s="15"/>
      <c r="J693" s="15"/>
      <c r="K693" s="15"/>
      <c r="M693" s="15"/>
      <c r="O693" s="15"/>
    </row>
    <row r="694" spans="1:15" ht="15.75" customHeight="1">
      <c r="A694" s="15"/>
      <c r="B694" s="15"/>
      <c r="C694" s="15"/>
      <c r="D694" s="15"/>
      <c r="E694" s="15"/>
      <c r="F694" s="15"/>
      <c r="G694" s="15"/>
      <c r="H694" s="15"/>
      <c r="I694" s="15"/>
      <c r="J694" s="15"/>
      <c r="K694" s="15"/>
      <c r="M694" s="15"/>
      <c r="O694" s="15"/>
    </row>
    <row r="695" spans="1:15" ht="15.75" customHeight="1">
      <c r="A695" s="15"/>
      <c r="B695" s="15"/>
      <c r="C695" s="15"/>
      <c r="D695" s="15"/>
      <c r="E695" s="15"/>
      <c r="F695" s="15"/>
      <c r="G695" s="15"/>
      <c r="H695" s="15"/>
      <c r="I695" s="15"/>
      <c r="J695" s="15"/>
      <c r="K695" s="15"/>
      <c r="M695" s="15"/>
      <c r="O695" s="15"/>
    </row>
    <row r="696" spans="1:15" ht="15.75" customHeight="1">
      <c r="A696" s="15"/>
      <c r="B696" s="15"/>
      <c r="C696" s="15"/>
      <c r="D696" s="15"/>
      <c r="E696" s="15"/>
      <c r="F696" s="15"/>
      <c r="G696" s="15"/>
      <c r="H696" s="15"/>
      <c r="I696" s="15"/>
      <c r="J696" s="15"/>
      <c r="K696" s="15"/>
      <c r="M696" s="15"/>
      <c r="O696" s="15"/>
    </row>
    <row r="697" spans="1:15" ht="15.75" customHeight="1">
      <c r="A697" s="15"/>
      <c r="B697" s="15"/>
      <c r="C697" s="15"/>
      <c r="D697" s="15"/>
      <c r="E697" s="15"/>
      <c r="F697" s="15"/>
      <c r="G697" s="15"/>
      <c r="H697" s="15"/>
      <c r="I697" s="15"/>
      <c r="J697" s="15"/>
      <c r="K697" s="15"/>
      <c r="M697" s="15"/>
      <c r="O697" s="15"/>
    </row>
    <row r="698" spans="1:15" ht="15.75" customHeight="1">
      <c r="A698" s="15"/>
      <c r="B698" s="15"/>
      <c r="C698" s="15"/>
      <c r="D698" s="15"/>
      <c r="E698" s="15"/>
      <c r="F698" s="15"/>
      <c r="G698" s="15"/>
      <c r="H698" s="15"/>
      <c r="I698" s="15"/>
      <c r="J698" s="15"/>
      <c r="K698" s="15"/>
      <c r="M698" s="15"/>
      <c r="O698" s="15"/>
    </row>
    <row r="699" spans="1:15" ht="15.75" customHeight="1">
      <c r="A699" s="15"/>
      <c r="B699" s="15"/>
      <c r="C699" s="15"/>
      <c r="D699" s="15"/>
      <c r="E699" s="15"/>
      <c r="F699" s="15"/>
      <c r="G699" s="15"/>
      <c r="H699" s="15"/>
      <c r="I699" s="15"/>
      <c r="J699" s="15"/>
      <c r="K699" s="15"/>
      <c r="M699" s="15"/>
      <c r="O699" s="15"/>
    </row>
    <row r="700" spans="1:15" ht="15.75" customHeight="1">
      <c r="A700" s="15"/>
      <c r="B700" s="15"/>
      <c r="C700" s="15"/>
      <c r="D700" s="15"/>
      <c r="E700" s="15"/>
      <c r="F700" s="15"/>
      <c r="G700" s="15"/>
      <c r="H700" s="15"/>
      <c r="I700" s="15"/>
      <c r="J700" s="15"/>
      <c r="K700" s="15"/>
      <c r="M700" s="15"/>
      <c r="O700" s="15"/>
    </row>
    <row r="701" spans="1:15" ht="15.75" customHeight="1">
      <c r="A701" s="15"/>
      <c r="B701" s="15"/>
      <c r="C701" s="15"/>
      <c r="D701" s="15"/>
      <c r="E701" s="15"/>
      <c r="F701" s="15"/>
      <c r="G701" s="15"/>
      <c r="H701" s="15"/>
      <c r="I701" s="15"/>
      <c r="J701" s="15"/>
      <c r="K701" s="15"/>
      <c r="M701" s="15"/>
      <c r="O701" s="15"/>
    </row>
    <row r="702" spans="1:15" ht="15.75" customHeight="1">
      <c r="A702" s="15"/>
      <c r="B702" s="15"/>
      <c r="C702" s="15"/>
      <c r="D702" s="15"/>
      <c r="E702" s="15"/>
      <c r="F702" s="15"/>
      <c r="G702" s="15"/>
      <c r="H702" s="15"/>
      <c r="I702" s="15"/>
      <c r="J702" s="15"/>
      <c r="K702" s="15"/>
      <c r="M702" s="15"/>
      <c r="O702" s="15"/>
    </row>
    <row r="703" spans="1:15" ht="15.75" customHeight="1">
      <c r="A703" s="15"/>
      <c r="B703" s="15"/>
      <c r="C703" s="15"/>
      <c r="D703" s="15"/>
      <c r="E703" s="15"/>
      <c r="F703" s="15"/>
      <c r="G703" s="15"/>
      <c r="H703" s="15"/>
      <c r="I703" s="15"/>
      <c r="J703" s="15"/>
      <c r="K703" s="15"/>
      <c r="M703" s="15"/>
      <c r="O703" s="15"/>
    </row>
    <row r="704" spans="1:15" ht="15.75" customHeight="1">
      <c r="A704" s="15"/>
      <c r="B704" s="15"/>
      <c r="C704" s="15"/>
      <c r="D704" s="15"/>
      <c r="E704" s="15"/>
      <c r="F704" s="15"/>
      <c r="G704" s="15"/>
      <c r="H704" s="15"/>
      <c r="I704" s="15"/>
      <c r="J704" s="15"/>
      <c r="K704" s="15"/>
      <c r="M704" s="15"/>
      <c r="O704" s="15"/>
    </row>
    <row r="705" spans="1:15" ht="15.75" customHeight="1">
      <c r="A705" s="15"/>
      <c r="B705" s="15"/>
      <c r="C705" s="15"/>
      <c r="D705" s="15"/>
      <c r="E705" s="15"/>
      <c r="F705" s="15"/>
      <c r="G705" s="15"/>
      <c r="H705" s="15"/>
      <c r="I705" s="15"/>
      <c r="J705" s="15"/>
      <c r="K705" s="15"/>
      <c r="M705" s="15"/>
      <c r="O705" s="15"/>
    </row>
    <row r="706" spans="1:15" ht="15.75" customHeight="1">
      <c r="A706" s="15"/>
      <c r="B706" s="15"/>
      <c r="C706" s="15"/>
      <c r="D706" s="15"/>
      <c r="E706" s="15"/>
      <c r="F706" s="15"/>
      <c r="G706" s="15"/>
      <c r="H706" s="15"/>
      <c r="I706" s="15"/>
      <c r="J706" s="15"/>
      <c r="K706" s="15"/>
      <c r="M706" s="15"/>
      <c r="O706" s="15"/>
    </row>
    <row r="707" spans="1:15" ht="15.75" customHeight="1">
      <c r="A707" s="15"/>
      <c r="B707" s="15"/>
      <c r="C707" s="15"/>
      <c r="D707" s="15"/>
      <c r="E707" s="15"/>
      <c r="F707" s="15"/>
      <c r="G707" s="15"/>
      <c r="H707" s="15"/>
      <c r="I707" s="15"/>
      <c r="J707" s="15"/>
      <c r="K707" s="15"/>
      <c r="M707" s="15"/>
      <c r="O707" s="15"/>
    </row>
    <row r="708" spans="1:15" ht="15.75" customHeight="1">
      <c r="A708" s="15"/>
      <c r="B708" s="15"/>
      <c r="C708" s="15"/>
      <c r="D708" s="15"/>
      <c r="E708" s="15"/>
      <c r="F708" s="15"/>
      <c r="G708" s="15"/>
      <c r="H708" s="15"/>
      <c r="I708" s="15"/>
      <c r="J708" s="15"/>
      <c r="K708" s="15"/>
      <c r="M708" s="15"/>
      <c r="O708" s="15"/>
    </row>
    <row r="709" spans="1:15" ht="15.75" customHeight="1">
      <c r="A709" s="15"/>
      <c r="B709" s="15"/>
      <c r="C709" s="15"/>
      <c r="D709" s="15"/>
      <c r="E709" s="15"/>
      <c r="F709" s="15"/>
      <c r="G709" s="15"/>
      <c r="H709" s="15"/>
      <c r="I709" s="15"/>
      <c r="J709" s="15"/>
      <c r="K709" s="15"/>
      <c r="M709" s="15"/>
      <c r="O709" s="15"/>
    </row>
    <row r="710" spans="1:15" ht="15.75" customHeight="1">
      <c r="A710" s="15"/>
      <c r="B710" s="15"/>
      <c r="C710" s="15"/>
      <c r="D710" s="15"/>
      <c r="E710" s="15"/>
      <c r="F710" s="15"/>
      <c r="G710" s="15"/>
      <c r="H710" s="15"/>
      <c r="I710" s="15"/>
      <c r="J710" s="15"/>
      <c r="K710" s="15"/>
      <c r="M710" s="15"/>
      <c r="O710" s="15"/>
    </row>
    <row r="711" spans="1:15" ht="15.75" customHeight="1">
      <c r="A711" s="15"/>
      <c r="B711" s="15"/>
      <c r="C711" s="15"/>
      <c r="D711" s="15"/>
      <c r="E711" s="15"/>
      <c r="F711" s="15"/>
      <c r="G711" s="15"/>
      <c r="H711" s="15"/>
      <c r="I711" s="15"/>
      <c r="J711" s="15"/>
      <c r="K711" s="15"/>
      <c r="M711" s="15"/>
      <c r="O711" s="15"/>
    </row>
    <row r="712" spans="1:15" ht="15.75" customHeight="1">
      <c r="A712" s="15"/>
      <c r="B712" s="15"/>
      <c r="C712" s="15"/>
      <c r="D712" s="15"/>
      <c r="E712" s="15"/>
      <c r="F712" s="15"/>
      <c r="G712" s="15"/>
      <c r="H712" s="15"/>
      <c r="I712" s="15"/>
      <c r="J712" s="15"/>
      <c r="K712" s="15"/>
      <c r="M712" s="15"/>
      <c r="O712" s="15"/>
    </row>
    <row r="713" spans="1:15" ht="15.75" customHeight="1">
      <c r="A713" s="15"/>
      <c r="B713" s="15"/>
      <c r="C713" s="15"/>
      <c r="D713" s="15"/>
      <c r="E713" s="15"/>
      <c r="F713" s="15"/>
      <c r="G713" s="15"/>
      <c r="H713" s="15"/>
      <c r="I713" s="15"/>
      <c r="J713" s="15"/>
      <c r="K713" s="15"/>
      <c r="M713" s="15"/>
      <c r="O713" s="15"/>
    </row>
    <row r="714" spans="1:15" ht="15.75" customHeight="1">
      <c r="A714" s="15"/>
      <c r="B714" s="15"/>
      <c r="C714" s="15"/>
      <c r="D714" s="15"/>
      <c r="E714" s="15"/>
      <c r="F714" s="15"/>
      <c r="G714" s="15"/>
      <c r="H714" s="15"/>
      <c r="I714" s="15"/>
      <c r="J714" s="15"/>
      <c r="K714" s="15"/>
      <c r="M714" s="15"/>
      <c r="O714" s="15"/>
    </row>
    <row r="715" spans="1:15" ht="15.75" customHeight="1">
      <c r="A715" s="15"/>
      <c r="B715" s="15"/>
      <c r="C715" s="15"/>
      <c r="D715" s="15"/>
      <c r="E715" s="15"/>
      <c r="F715" s="15"/>
      <c r="G715" s="15"/>
      <c r="H715" s="15"/>
      <c r="I715" s="15"/>
      <c r="J715" s="15"/>
      <c r="K715" s="15"/>
      <c r="M715" s="15"/>
      <c r="O715" s="15"/>
    </row>
    <row r="716" spans="1:15" ht="15.75" customHeight="1">
      <c r="A716" s="15"/>
      <c r="B716" s="15"/>
      <c r="C716" s="15"/>
      <c r="D716" s="15"/>
      <c r="E716" s="15"/>
      <c r="F716" s="15"/>
      <c r="G716" s="15"/>
      <c r="H716" s="15"/>
      <c r="I716" s="15"/>
      <c r="J716" s="15"/>
      <c r="K716" s="15"/>
      <c r="M716" s="15"/>
      <c r="O716" s="15"/>
    </row>
    <row r="717" spans="1:15" ht="15.75" customHeight="1">
      <c r="A717" s="15"/>
      <c r="B717" s="15"/>
      <c r="C717" s="15"/>
      <c r="D717" s="15"/>
      <c r="E717" s="15"/>
      <c r="F717" s="15"/>
      <c r="G717" s="15"/>
      <c r="H717" s="15"/>
      <c r="I717" s="15"/>
      <c r="J717" s="15"/>
      <c r="K717" s="15"/>
      <c r="M717" s="15"/>
      <c r="O717" s="15"/>
    </row>
    <row r="718" spans="1:15" ht="15.75" customHeight="1">
      <c r="A718" s="15"/>
      <c r="B718" s="15"/>
      <c r="C718" s="15"/>
      <c r="D718" s="15"/>
      <c r="E718" s="15"/>
      <c r="F718" s="15"/>
      <c r="G718" s="15"/>
      <c r="H718" s="15"/>
      <c r="I718" s="15"/>
      <c r="J718" s="15"/>
      <c r="K718" s="15"/>
      <c r="M718" s="15"/>
      <c r="O718" s="15"/>
    </row>
    <row r="719" spans="1:15" ht="15.75" customHeight="1">
      <c r="A719" s="15"/>
      <c r="B719" s="15"/>
      <c r="C719" s="15"/>
      <c r="D719" s="15"/>
      <c r="E719" s="15"/>
      <c r="F719" s="15"/>
      <c r="G719" s="15"/>
      <c r="H719" s="15"/>
      <c r="I719" s="15"/>
      <c r="J719" s="15"/>
      <c r="K719" s="15"/>
      <c r="M719" s="15"/>
      <c r="O719" s="15"/>
    </row>
    <row r="720" spans="1:15" ht="15.75" customHeight="1">
      <c r="A720" s="15"/>
      <c r="B720" s="15"/>
      <c r="C720" s="15"/>
      <c r="D720" s="15"/>
      <c r="E720" s="15"/>
      <c r="F720" s="15"/>
      <c r="G720" s="15"/>
      <c r="H720" s="15"/>
      <c r="I720" s="15"/>
      <c r="J720" s="15"/>
      <c r="K720" s="15"/>
      <c r="M720" s="15"/>
      <c r="O720" s="15"/>
    </row>
    <row r="721" spans="1:15" ht="15.75" customHeight="1">
      <c r="A721" s="15"/>
      <c r="B721" s="15"/>
      <c r="C721" s="15"/>
      <c r="D721" s="15"/>
      <c r="E721" s="15"/>
      <c r="F721" s="15"/>
      <c r="G721" s="15"/>
      <c r="H721" s="15"/>
      <c r="I721" s="15"/>
      <c r="J721" s="15"/>
      <c r="K721" s="15"/>
      <c r="M721" s="15"/>
      <c r="O721" s="15"/>
    </row>
    <row r="722" spans="1:15" ht="15.75" customHeight="1">
      <c r="A722" s="15"/>
      <c r="B722" s="15"/>
      <c r="C722" s="15"/>
      <c r="D722" s="15"/>
      <c r="E722" s="15"/>
      <c r="F722" s="15"/>
      <c r="G722" s="15"/>
      <c r="H722" s="15"/>
      <c r="I722" s="15"/>
      <c r="J722" s="15"/>
      <c r="K722" s="15"/>
      <c r="M722" s="15"/>
      <c r="O722" s="15"/>
    </row>
    <row r="723" spans="1:15" ht="15.75" customHeight="1">
      <c r="A723" s="15"/>
      <c r="B723" s="15"/>
      <c r="C723" s="15"/>
      <c r="D723" s="15"/>
      <c r="E723" s="15"/>
      <c r="F723" s="15"/>
      <c r="G723" s="15"/>
      <c r="H723" s="15"/>
      <c r="I723" s="15"/>
      <c r="J723" s="15"/>
      <c r="K723" s="15"/>
      <c r="M723" s="15"/>
      <c r="O723" s="15"/>
    </row>
    <row r="724" spans="1:15" ht="15.75" customHeight="1">
      <c r="A724" s="15"/>
      <c r="B724" s="15"/>
      <c r="C724" s="15"/>
      <c r="D724" s="15"/>
      <c r="E724" s="15"/>
      <c r="F724" s="15"/>
      <c r="G724" s="15"/>
      <c r="H724" s="15"/>
      <c r="I724" s="15"/>
      <c r="J724" s="15"/>
      <c r="K724" s="15"/>
      <c r="M724" s="15"/>
      <c r="O724" s="15"/>
    </row>
    <row r="725" spans="1:15" ht="15.75" customHeight="1">
      <c r="A725" s="15"/>
      <c r="B725" s="15"/>
      <c r="C725" s="15"/>
      <c r="D725" s="15"/>
      <c r="E725" s="15"/>
      <c r="F725" s="15"/>
      <c r="G725" s="15"/>
      <c r="H725" s="15"/>
      <c r="I725" s="15"/>
      <c r="J725" s="15"/>
      <c r="K725" s="15"/>
      <c r="M725" s="15"/>
      <c r="O725" s="15"/>
    </row>
    <row r="726" spans="1:15" ht="15.75" customHeight="1">
      <c r="A726" s="15"/>
      <c r="B726" s="15"/>
      <c r="C726" s="15"/>
      <c r="D726" s="15"/>
      <c r="E726" s="15"/>
      <c r="F726" s="15"/>
      <c r="G726" s="15"/>
      <c r="H726" s="15"/>
      <c r="I726" s="15"/>
      <c r="J726" s="15"/>
      <c r="K726" s="15"/>
      <c r="M726" s="15"/>
      <c r="O726" s="15"/>
    </row>
    <row r="727" spans="1:15" ht="15.75" customHeight="1">
      <c r="A727" s="15"/>
      <c r="B727" s="15"/>
      <c r="C727" s="15"/>
      <c r="D727" s="15"/>
      <c r="E727" s="15"/>
      <c r="F727" s="15"/>
      <c r="G727" s="15"/>
      <c r="H727" s="15"/>
      <c r="I727" s="15"/>
      <c r="J727" s="15"/>
      <c r="K727" s="15"/>
      <c r="M727" s="15"/>
      <c r="O727" s="15"/>
    </row>
    <row r="728" spans="1:15" ht="15.75" customHeight="1">
      <c r="A728" s="15"/>
      <c r="B728" s="15"/>
      <c r="C728" s="15"/>
      <c r="D728" s="15"/>
      <c r="E728" s="15"/>
      <c r="F728" s="15"/>
      <c r="G728" s="15"/>
      <c r="H728" s="15"/>
      <c r="I728" s="15"/>
      <c r="J728" s="15"/>
      <c r="K728" s="15"/>
      <c r="M728" s="15"/>
      <c r="O728" s="15"/>
    </row>
    <row r="729" spans="1:15" ht="15.75" customHeight="1">
      <c r="A729" s="15"/>
      <c r="B729" s="15"/>
      <c r="C729" s="15"/>
      <c r="D729" s="15"/>
      <c r="E729" s="15"/>
      <c r="F729" s="15"/>
      <c r="G729" s="15"/>
      <c r="H729" s="15"/>
      <c r="I729" s="15"/>
      <c r="J729" s="15"/>
      <c r="K729" s="15"/>
      <c r="M729" s="15"/>
      <c r="O729" s="15"/>
    </row>
    <row r="730" spans="1:15" ht="15.75" customHeight="1">
      <c r="A730" s="15"/>
      <c r="B730" s="15"/>
      <c r="C730" s="15"/>
      <c r="D730" s="15"/>
      <c r="E730" s="15"/>
      <c r="F730" s="15"/>
      <c r="G730" s="15"/>
      <c r="H730" s="15"/>
      <c r="I730" s="15"/>
      <c r="J730" s="15"/>
      <c r="K730" s="15"/>
      <c r="M730" s="15"/>
      <c r="O730" s="15"/>
    </row>
    <row r="731" spans="1:15" ht="15.75" customHeight="1">
      <c r="A731" s="15"/>
      <c r="B731" s="15"/>
      <c r="C731" s="15"/>
      <c r="D731" s="15"/>
      <c r="E731" s="15"/>
      <c r="F731" s="15"/>
      <c r="G731" s="15"/>
      <c r="H731" s="15"/>
      <c r="I731" s="15"/>
      <c r="J731" s="15"/>
      <c r="K731" s="15"/>
      <c r="M731" s="15"/>
      <c r="O731" s="15"/>
    </row>
    <row r="732" spans="1:15" ht="15.75" customHeight="1">
      <c r="A732" s="15"/>
      <c r="B732" s="15"/>
      <c r="C732" s="15"/>
      <c r="D732" s="15"/>
      <c r="E732" s="15"/>
      <c r="F732" s="15"/>
      <c r="G732" s="15"/>
      <c r="H732" s="15"/>
      <c r="I732" s="15"/>
      <c r="J732" s="15"/>
      <c r="K732" s="15"/>
      <c r="M732" s="15"/>
      <c r="O732" s="15"/>
    </row>
    <row r="733" spans="1:15" ht="15.75" customHeight="1">
      <c r="A733" s="15"/>
      <c r="B733" s="15"/>
      <c r="C733" s="15"/>
      <c r="D733" s="15"/>
      <c r="E733" s="15"/>
      <c r="F733" s="15"/>
      <c r="G733" s="15"/>
      <c r="H733" s="15"/>
      <c r="I733" s="15"/>
      <c r="J733" s="15"/>
      <c r="K733" s="15"/>
      <c r="M733" s="15"/>
      <c r="O733" s="15"/>
    </row>
    <row r="734" spans="1:15" ht="15.75" customHeight="1">
      <c r="A734" s="15"/>
      <c r="B734" s="15"/>
      <c r="C734" s="15"/>
      <c r="D734" s="15"/>
      <c r="E734" s="15"/>
      <c r="F734" s="15"/>
      <c r="G734" s="15"/>
      <c r="H734" s="15"/>
      <c r="I734" s="15"/>
      <c r="J734" s="15"/>
      <c r="K734" s="15"/>
      <c r="M734" s="15"/>
      <c r="O734" s="15"/>
    </row>
    <row r="735" spans="1:15" ht="15.75" customHeight="1">
      <c r="A735" s="15"/>
      <c r="B735" s="15"/>
      <c r="C735" s="15"/>
      <c r="D735" s="15"/>
      <c r="E735" s="15"/>
      <c r="F735" s="15"/>
      <c r="G735" s="15"/>
      <c r="H735" s="15"/>
      <c r="I735" s="15"/>
      <c r="J735" s="15"/>
      <c r="K735" s="15"/>
      <c r="M735" s="15"/>
      <c r="O735" s="15"/>
    </row>
    <row r="736" spans="1:15" ht="15.75" customHeight="1">
      <c r="A736" s="15"/>
      <c r="B736" s="15"/>
      <c r="C736" s="15"/>
      <c r="D736" s="15"/>
      <c r="E736" s="15"/>
      <c r="F736" s="15"/>
      <c r="G736" s="15"/>
      <c r="H736" s="15"/>
      <c r="I736" s="15"/>
      <c r="J736" s="15"/>
      <c r="K736" s="15"/>
      <c r="M736" s="15"/>
      <c r="O736" s="15"/>
    </row>
    <row r="737" spans="1:15" ht="15.75" customHeight="1">
      <c r="A737" s="15"/>
      <c r="B737" s="15"/>
      <c r="C737" s="15"/>
      <c r="D737" s="15"/>
      <c r="E737" s="15"/>
      <c r="F737" s="15"/>
      <c r="G737" s="15"/>
      <c r="H737" s="15"/>
      <c r="I737" s="15"/>
      <c r="J737" s="15"/>
      <c r="K737" s="15"/>
      <c r="M737" s="15"/>
      <c r="O737" s="15"/>
    </row>
    <row r="738" spans="1:15" ht="15.75" customHeight="1">
      <c r="A738" s="15"/>
      <c r="B738" s="15"/>
      <c r="C738" s="15"/>
      <c r="D738" s="15"/>
      <c r="E738" s="15"/>
      <c r="F738" s="15"/>
      <c r="G738" s="15"/>
      <c r="H738" s="15"/>
      <c r="I738" s="15"/>
      <c r="J738" s="15"/>
      <c r="K738" s="15"/>
      <c r="M738" s="15"/>
      <c r="O738" s="15"/>
    </row>
    <row r="739" spans="1:15" ht="15.75" customHeight="1">
      <c r="A739" s="15"/>
      <c r="B739" s="15"/>
      <c r="C739" s="15"/>
      <c r="D739" s="15"/>
      <c r="E739" s="15"/>
      <c r="F739" s="15"/>
      <c r="G739" s="15"/>
      <c r="H739" s="15"/>
      <c r="I739" s="15"/>
      <c r="J739" s="15"/>
      <c r="K739" s="15"/>
      <c r="M739" s="15"/>
      <c r="O739" s="15"/>
    </row>
    <row r="740" spans="1:15" ht="15.75" customHeight="1">
      <c r="A740" s="15"/>
      <c r="B740" s="15"/>
      <c r="C740" s="15"/>
      <c r="D740" s="15"/>
      <c r="E740" s="15"/>
      <c r="F740" s="15"/>
      <c r="G740" s="15"/>
      <c r="H740" s="15"/>
      <c r="I740" s="15"/>
      <c r="J740" s="15"/>
      <c r="K740" s="15"/>
      <c r="M740" s="15"/>
      <c r="O740" s="15"/>
    </row>
    <row r="741" spans="1:15" ht="15.75" customHeight="1">
      <c r="A741" s="15"/>
      <c r="B741" s="15"/>
      <c r="C741" s="15"/>
      <c r="D741" s="15"/>
      <c r="E741" s="15"/>
      <c r="F741" s="15"/>
      <c r="G741" s="15"/>
      <c r="H741" s="15"/>
      <c r="I741" s="15"/>
      <c r="J741" s="15"/>
      <c r="K741" s="15"/>
      <c r="M741" s="15"/>
      <c r="O741" s="15"/>
    </row>
    <row r="742" spans="1:15" ht="15.75" customHeight="1">
      <c r="A742" s="15"/>
      <c r="B742" s="15"/>
      <c r="C742" s="15"/>
      <c r="D742" s="15"/>
      <c r="E742" s="15"/>
      <c r="F742" s="15"/>
      <c r="G742" s="15"/>
      <c r="H742" s="15"/>
      <c r="I742" s="15"/>
      <c r="J742" s="15"/>
      <c r="K742" s="15"/>
      <c r="M742" s="15"/>
      <c r="O742" s="15"/>
    </row>
    <row r="743" spans="1:15" ht="15.75" customHeight="1">
      <c r="A743" s="15"/>
      <c r="B743" s="15"/>
      <c r="C743" s="15"/>
      <c r="D743" s="15"/>
      <c r="E743" s="15"/>
      <c r="F743" s="15"/>
      <c r="G743" s="15"/>
      <c r="H743" s="15"/>
      <c r="I743" s="15"/>
      <c r="J743" s="15"/>
      <c r="K743" s="15"/>
      <c r="M743" s="15"/>
      <c r="O743" s="15"/>
    </row>
    <row r="744" spans="1:15" ht="15.75" customHeight="1">
      <c r="A744" s="15"/>
      <c r="B744" s="15"/>
      <c r="C744" s="15"/>
      <c r="D744" s="15"/>
      <c r="E744" s="15"/>
      <c r="F744" s="15"/>
      <c r="G744" s="15"/>
      <c r="H744" s="15"/>
      <c r="I744" s="15"/>
      <c r="J744" s="15"/>
      <c r="K744" s="15"/>
      <c r="M744" s="15"/>
      <c r="O744" s="15"/>
    </row>
    <row r="745" spans="1:15" ht="15.75" customHeight="1">
      <c r="A745" s="15"/>
      <c r="B745" s="15"/>
      <c r="C745" s="15"/>
      <c r="D745" s="15"/>
      <c r="E745" s="15"/>
      <c r="F745" s="15"/>
      <c r="G745" s="15"/>
      <c r="H745" s="15"/>
      <c r="I745" s="15"/>
      <c r="J745" s="15"/>
      <c r="K745" s="15"/>
      <c r="M745" s="15"/>
      <c r="O745" s="15"/>
    </row>
    <row r="746" spans="1:15" ht="15.75" customHeight="1">
      <c r="A746" s="15"/>
      <c r="B746" s="15"/>
      <c r="C746" s="15"/>
      <c r="D746" s="15"/>
      <c r="E746" s="15"/>
      <c r="F746" s="15"/>
      <c r="G746" s="15"/>
      <c r="H746" s="15"/>
      <c r="I746" s="15"/>
      <c r="J746" s="15"/>
      <c r="K746" s="15"/>
      <c r="M746" s="15"/>
      <c r="O746" s="15"/>
    </row>
    <row r="747" spans="1:15" ht="15.75" customHeight="1">
      <c r="A747" s="15"/>
      <c r="B747" s="15"/>
      <c r="C747" s="15"/>
      <c r="D747" s="15"/>
      <c r="E747" s="15"/>
      <c r="F747" s="15"/>
      <c r="G747" s="15"/>
      <c r="H747" s="15"/>
      <c r="I747" s="15"/>
      <c r="J747" s="15"/>
      <c r="K747" s="15"/>
      <c r="M747" s="15"/>
      <c r="O747" s="15"/>
    </row>
    <row r="748" spans="1:15" ht="15.75" customHeight="1">
      <c r="A748" s="15"/>
      <c r="B748" s="15"/>
      <c r="C748" s="15"/>
      <c r="D748" s="15"/>
      <c r="E748" s="15"/>
      <c r="F748" s="15"/>
      <c r="G748" s="15"/>
      <c r="H748" s="15"/>
      <c r="I748" s="15"/>
      <c r="J748" s="15"/>
      <c r="K748" s="15"/>
      <c r="M748" s="15"/>
      <c r="O748" s="15"/>
    </row>
    <row r="749" spans="1:15" ht="15.75" customHeight="1">
      <c r="A749" s="15"/>
      <c r="B749" s="15"/>
      <c r="C749" s="15"/>
      <c r="D749" s="15"/>
      <c r="E749" s="15"/>
      <c r="F749" s="15"/>
      <c r="G749" s="15"/>
      <c r="H749" s="15"/>
      <c r="I749" s="15"/>
      <c r="J749" s="15"/>
      <c r="K749" s="15"/>
      <c r="M749" s="15"/>
      <c r="O749" s="15"/>
    </row>
    <row r="750" spans="1:15" ht="15.75" customHeight="1">
      <c r="A750" s="15"/>
      <c r="B750" s="15"/>
      <c r="C750" s="15"/>
      <c r="D750" s="15"/>
      <c r="E750" s="15"/>
      <c r="F750" s="15"/>
      <c r="G750" s="15"/>
      <c r="H750" s="15"/>
      <c r="I750" s="15"/>
      <c r="J750" s="15"/>
      <c r="K750" s="15"/>
      <c r="M750" s="15"/>
      <c r="O750" s="15"/>
    </row>
    <row r="751" spans="1:15" ht="15.75" customHeight="1">
      <c r="A751" s="15"/>
      <c r="B751" s="15"/>
      <c r="C751" s="15"/>
      <c r="D751" s="15"/>
      <c r="E751" s="15"/>
      <c r="F751" s="15"/>
      <c r="G751" s="15"/>
      <c r="H751" s="15"/>
      <c r="I751" s="15"/>
      <c r="J751" s="15"/>
      <c r="K751" s="15"/>
      <c r="M751" s="15"/>
      <c r="O751" s="15"/>
    </row>
    <row r="752" spans="1:15" ht="15.75" customHeight="1">
      <c r="A752" s="15"/>
      <c r="B752" s="15"/>
      <c r="C752" s="15"/>
      <c r="D752" s="15"/>
      <c r="E752" s="15"/>
      <c r="F752" s="15"/>
      <c r="G752" s="15"/>
      <c r="H752" s="15"/>
      <c r="I752" s="15"/>
      <c r="J752" s="15"/>
      <c r="K752" s="15"/>
      <c r="M752" s="15"/>
      <c r="O752" s="15"/>
    </row>
    <row r="753" spans="1:15" ht="15.75" customHeight="1">
      <c r="A753" s="15"/>
      <c r="B753" s="15"/>
      <c r="C753" s="15"/>
      <c r="D753" s="15"/>
      <c r="E753" s="15"/>
      <c r="F753" s="15"/>
      <c r="G753" s="15"/>
      <c r="H753" s="15"/>
      <c r="I753" s="15"/>
      <c r="J753" s="15"/>
      <c r="K753" s="15"/>
      <c r="M753" s="15"/>
      <c r="O753" s="15"/>
    </row>
    <row r="754" spans="1:15" ht="15.75" customHeight="1">
      <c r="A754" s="15"/>
      <c r="B754" s="15"/>
      <c r="C754" s="15"/>
      <c r="D754" s="15"/>
      <c r="E754" s="15"/>
      <c r="F754" s="15"/>
      <c r="G754" s="15"/>
      <c r="H754" s="15"/>
      <c r="I754" s="15"/>
      <c r="J754" s="15"/>
      <c r="K754" s="15"/>
      <c r="M754" s="15"/>
      <c r="O754" s="15"/>
    </row>
    <row r="755" spans="1:15" ht="15.75" customHeight="1">
      <c r="A755" s="15"/>
      <c r="B755" s="15"/>
      <c r="C755" s="15"/>
      <c r="D755" s="15"/>
      <c r="E755" s="15"/>
      <c r="F755" s="15"/>
      <c r="G755" s="15"/>
      <c r="H755" s="15"/>
      <c r="I755" s="15"/>
      <c r="J755" s="15"/>
      <c r="K755" s="15"/>
      <c r="M755" s="15"/>
      <c r="O755" s="15"/>
    </row>
    <row r="756" spans="1:15" ht="15.75" customHeight="1">
      <c r="A756" s="15"/>
      <c r="B756" s="15"/>
      <c r="C756" s="15"/>
      <c r="D756" s="15"/>
      <c r="E756" s="15"/>
      <c r="F756" s="15"/>
      <c r="G756" s="15"/>
      <c r="H756" s="15"/>
      <c r="I756" s="15"/>
      <c r="J756" s="15"/>
      <c r="K756" s="15"/>
      <c r="M756" s="15"/>
      <c r="O756" s="15"/>
    </row>
    <row r="757" spans="1:15" ht="15.75" customHeight="1">
      <c r="A757" s="15"/>
      <c r="B757" s="15"/>
      <c r="C757" s="15"/>
      <c r="D757" s="15"/>
      <c r="E757" s="15"/>
      <c r="F757" s="15"/>
      <c r="G757" s="15"/>
      <c r="H757" s="15"/>
      <c r="I757" s="15"/>
      <c r="J757" s="15"/>
      <c r="K757" s="15"/>
      <c r="M757" s="15"/>
      <c r="O757" s="15"/>
    </row>
    <row r="758" spans="1:15" ht="15.75" customHeight="1">
      <c r="A758" s="15"/>
      <c r="B758" s="15"/>
      <c r="C758" s="15"/>
      <c r="D758" s="15"/>
      <c r="E758" s="15"/>
      <c r="F758" s="15"/>
      <c r="G758" s="15"/>
      <c r="H758" s="15"/>
      <c r="I758" s="15"/>
      <c r="J758" s="15"/>
      <c r="K758" s="15"/>
      <c r="M758" s="15"/>
      <c r="O758" s="15"/>
    </row>
    <row r="759" spans="1:15" ht="15.75" customHeight="1">
      <c r="A759" s="15"/>
      <c r="B759" s="15"/>
      <c r="C759" s="15"/>
      <c r="D759" s="15"/>
      <c r="E759" s="15"/>
      <c r="F759" s="15"/>
      <c r="G759" s="15"/>
      <c r="H759" s="15"/>
      <c r="I759" s="15"/>
      <c r="J759" s="15"/>
      <c r="K759" s="15"/>
      <c r="M759" s="15"/>
      <c r="O759" s="15"/>
    </row>
    <row r="760" spans="1:15" ht="15.75" customHeight="1">
      <c r="A760" s="15"/>
      <c r="B760" s="15"/>
      <c r="C760" s="15"/>
      <c r="D760" s="15"/>
      <c r="E760" s="15"/>
      <c r="F760" s="15"/>
      <c r="G760" s="15"/>
      <c r="H760" s="15"/>
      <c r="I760" s="15"/>
      <c r="J760" s="15"/>
      <c r="K760" s="15"/>
      <c r="M760" s="15"/>
      <c r="O760" s="15"/>
    </row>
    <row r="761" spans="1:15" ht="15.75" customHeight="1">
      <c r="A761" s="15"/>
      <c r="B761" s="15"/>
      <c r="C761" s="15"/>
      <c r="D761" s="15"/>
      <c r="E761" s="15"/>
      <c r="F761" s="15"/>
      <c r="G761" s="15"/>
      <c r="H761" s="15"/>
      <c r="I761" s="15"/>
      <c r="J761" s="15"/>
      <c r="K761" s="15"/>
      <c r="M761" s="15"/>
      <c r="O761" s="15"/>
    </row>
    <row r="762" spans="1:15" ht="15.75" customHeight="1">
      <c r="A762" s="15"/>
      <c r="B762" s="15"/>
      <c r="C762" s="15"/>
      <c r="D762" s="15"/>
      <c r="E762" s="15"/>
      <c r="F762" s="15"/>
      <c r="G762" s="15"/>
      <c r="H762" s="15"/>
      <c r="I762" s="15"/>
      <c r="J762" s="15"/>
      <c r="K762" s="15"/>
      <c r="M762" s="15"/>
      <c r="O762" s="15"/>
    </row>
    <row r="763" spans="1:15" ht="15.75" customHeight="1">
      <c r="A763" s="15"/>
      <c r="B763" s="15"/>
      <c r="C763" s="15"/>
      <c r="D763" s="15"/>
      <c r="E763" s="15"/>
      <c r="F763" s="15"/>
      <c r="G763" s="15"/>
      <c r="H763" s="15"/>
      <c r="I763" s="15"/>
      <c r="J763" s="15"/>
      <c r="K763" s="15"/>
      <c r="M763" s="15"/>
      <c r="O763" s="15"/>
    </row>
    <row r="764" spans="1:15" ht="15.75" customHeight="1">
      <c r="A764" s="15"/>
      <c r="B764" s="15"/>
      <c r="C764" s="15"/>
      <c r="D764" s="15"/>
      <c r="E764" s="15"/>
      <c r="F764" s="15"/>
      <c r="G764" s="15"/>
      <c r="H764" s="15"/>
      <c r="I764" s="15"/>
      <c r="J764" s="15"/>
      <c r="K764" s="15"/>
      <c r="M764" s="15"/>
      <c r="O764" s="15"/>
    </row>
    <row r="765" spans="1:15" ht="15.75" customHeight="1">
      <c r="A765" s="15"/>
      <c r="B765" s="15"/>
      <c r="C765" s="15"/>
      <c r="D765" s="15"/>
      <c r="E765" s="15"/>
      <c r="F765" s="15"/>
      <c r="G765" s="15"/>
      <c r="H765" s="15"/>
      <c r="I765" s="15"/>
      <c r="J765" s="15"/>
      <c r="K765" s="15"/>
      <c r="M765" s="15"/>
      <c r="O765" s="15"/>
    </row>
    <row r="766" spans="1:15" ht="15.75" customHeight="1">
      <c r="A766" s="15"/>
      <c r="B766" s="15"/>
      <c r="C766" s="15"/>
      <c r="D766" s="15"/>
      <c r="E766" s="15"/>
      <c r="F766" s="15"/>
      <c r="G766" s="15"/>
      <c r="H766" s="15"/>
      <c r="I766" s="15"/>
      <c r="J766" s="15"/>
      <c r="K766" s="15"/>
      <c r="M766" s="15"/>
      <c r="O766" s="15"/>
    </row>
    <row r="767" spans="1:15" ht="15.75" customHeight="1">
      <c r="A767" s="15"/>
      <c r="B767" s="15"/>
      <c r="C767" s="15"/>
      <c r="D767" s="15"/>
      <c r="E767" s="15"/>
      <c r="F767" s="15"/>
      <c r="G767" s="15"/>
      <c r="H767" s="15"/>
      <c r="I767" s="15"/>
      <c r="J767" s="15"/>
      <c r="K767" s="15"/>
      <c r="M767" s="15"/>
      <c r="O767" s="15"/>
    </row>
    <row r="768" spans="1:15" ht="15.75" customHeight="1">
      <c r="A768" s="15"/>
      <c r="B768" s="15"/>
      <c r="C768" s="15"/>
      <c r="D768" s="15"/>
      <c r="E768" s="15"/>
      <c r="F768" s="15"/>
      <c r="G768" s="15"/>
      <c r="H768" s="15"/>
      <c r="I768" s="15"/>
      <c r="J768" s="15"/>
      <c r="K768" s="15"/>
      <c r="M768" s="15"/>
      <c r="O768" s="15"/>
    </row>
    <row r="769" spans="1:15" ht="15.75" customHeight="1">
      <c r="A769" s="15"/>
      <c r="B769" s="15"/>
      <c r="C769" s="15"/>
      <c r="D769" s="15"/>
      <c r="E769" s="15"/>
      <c r="F769" s="15"/>
      <c r="G769" s="15"/>
      <c r="H769" s="15"/>
      <c r="I769" s="15"/>
      <c r="J769" s="15"/>
      <c r="K769" s="15"/>
      <c r="M769" s="15"/>
      <c r="O769" s="15"/>
    </row>
    <row r="770" spans="1:15" ht="15.75" customHeight="1">
      <c r="A770" s="15"/>
      <c r="B770" s="15"/>
      <c r="C770" s="15"/>
      <c r="D770" s="15"/>
      <c r="E770" s="15"/>
      <c r="F770" s="15"/>
      <c r="G770" s="15"/>
      <c r="H770" s="15"/>
      <c r="I770" s="15"/>
      <c r="J770" s="15"/>
      <c r="K770" s="15"/>
      <c r="M770" s="15"/>
      <c r="O770" s="15"/>
    </row>
    <row r="771" spans="1:15" ht="15.75" customHeight="1">
      <c r="A771" s="15"/>
      <c r="B771" s="15"/>
      <c r="C771" s="15"/>
      <c r="D771" s="15"/>
      <c r="E771" s="15"/>
      <c r="F771" s="15"/>
      <c r="G771" s="15"/>
      <c r="H771" s="15"/>
      <c r="I771" s="15"/>
      <c r="J771" s="15"/>
      <c r="K771" s="15"/>
      <c r="M771" s="15"/>
      <c r="O771" s="15"/>
    </row>
    <row r="772" spans="1:15" ht="15.75" customHeight="1">
      <c r="A772" s="15"/>
      <c r="B772" s="15"/>
      <c r="C772" s="15"/>
      <c r="D772" s="15"/>
      <c r="E772" s="15"/>
      <c r="F772" s="15"/>
      <c r="G772" s="15"/>
      <c r="H772" s="15"/>
      <c r="I772" s="15"/>
      <c r="J772" s="15"/>
      <c r="K772" s="15"/>
      <c r="M772" s="15"/>
      <c r="O772" s="15"/>
    </row>
    <row r="773" spans="1:15" ht="15.75" customHeight="1">
      <c r="A773" s="15"/>
      <c r="B773" s="15"/>
      <c r="C773" s="15"/>
      <c r="D773" s="15"/>
      <c r="E773" s="15"/>
      <c r="F773" s="15"/>
      <c r="G773" s="15"/>
      <c r="H773" s="15"/>
      <c r="I773" s="15"/>
      <c r="J773" s="15"/>
      <c r="K773" s="15"/>
      <c r="M773" s="15"/>
      <c r="O773" s="15"/>
    </row>
    <row r="774" spans="1:15" ht="15.75" customHeight="1">
      <c r="A774" s="15"/>
      <c r="B774" s="15"/>
      <c r="C774" s="15"/>
      <c r="D774" s="15"/>
      <c r="E774" s="15"/>
      <c r="F774" s="15"/>
      <c r="G774" s="15"/>
      <c r="H774" s="15"/>
      <c r="I774" s="15"/>
      <c r="J774" s="15"/>
      <c r="K774" s="15"/>
      <c r="M774" s="15"/>
      <c r="O774" s="15"/>
    </row>
    <row r="775" spans="1:15" ht="15.75" customHeight="1">
      <c r="A775" s="15"/>
      <c r="B775" s="15"/>
      <c r="C775" s="15"/>
      <c r="D775" s="15"/>
      <c r="E775" s="15"/>
      <c r="F775" s="15"/>
      <c r="G775" s="15"/>
      <c r="H775" s="15"/>
      <c r="I775" s="15"/>
      <c r="J775" s="15"/>
      <c r="K775" s="15"/>
      <c r="M775" s="15"/>
      <c r="O775" s="15"/>
    </row>
    <row r="776" spans="1:15" ht="15.75" customHeight="1">
      <c r="A776" s="15"/>
      <c r="B776" s="15"/>
      <c r="C776" s="15"/>
      <c r="D776" s="15"/>
      <c r="E776" s="15"/>
      <c r="F776" s="15"/>
      <c r="G776" s="15"/>
      <c r="H776" s="15"/>
      <c r="I776" s="15"/>
      <c r="J776" s="15"/>
      <c r="K776" s="15"/>
      <c r="M776" s="15"/>
      <c r="O776" s="15"/>
    </row>
    <row r="777" spans="1:15" ht="15.75" customHeight="1">
      <c r="A777" s="15"/>
      <c r="B777" s="15"/>
      <c r="C777" s="15"/>
      <c r="D777" s="15"/>
      <c r="E777" s="15"/>
      <c r="F777" s="15"/>
      <c r="G777" s="15"/>
      <c r="H777" s="15"/>
      <c r="I777" s="15"/>
      <c r="J777" s="15"/>
      <c r="K777" s="15"/>
      <c r="M777" s="15"/>
      <c r="O777" s="15"/>
    </row>
    <row r="778" spans="1:15" ht="15.75" customHeight="1">
      <c r="A778" s="15"/>
      <c r="B778" s="15"/>
      <c r="C778" s="15"/>
      <c r="D778" s="15"/>
      <c r="E778" s="15"/>
      <c r="F778" s="15"/>
      <c r="G778" s="15"/>
      <c r="H778" s="15"/>
      <c r="I778" s="15"/>
      <c r="J778" s="15"/>
      <c r="K778" s="15"/>
      <c r="M778" s="15"/>
      <c r="O778" s="15"/>
    </row>
    <row r="779" spans="1:15" ht="15.75" customHeight="1">
      <c r="A779" s="15"/>
      <c r="B779" s="15"/>
      <c r="C779" s="15"/>
      <c r="D779" s="15"/>
      <c r="E779" s="15"/>
      <c r="F779" s="15"/>
      <c r="G779" s="15"/>
      <c r="H779" s="15"/>
      <c r="I779" s="15"/>
      <c r="J779" s="15"/>
      <c r="K779" s="15"/>
      <c r="M779" s="15"/>
      <c r="O779" s="15"/>
    </row>
    <row r="780" spans="1:15" ht="15.75" customHeight="1">
      <c r="A780" s="15"/>
      <c r="B780" s="15"/>
      <c r="C780" s="15"/>
      <c r="D780" s="15"/>
      <c r="E780" s="15"/>
      <c r="F780" s="15"/>
      <c r="G780" s="15"/>
      <c r="H780" s="15"/>
      <c r="I780" s="15"/>
      <c r="J780" s="15"/>
      <c r="K780" s="15"/>
      <c r="M780" s="15"/>
      <c r="O780" s="15"/>
    </row>
    <row r="781" spans="1:15" ht="15.75" customHeight="1">
      <c r="A781" s="15"/>
      <c r="B781" s="15"/>
      <c r="C781" s="15"/>
      <c r="D781" s="15"/>
      <c r="E781" s="15"/>
      <c r="F781" s="15"/>
      <c r="G781" s="15"/>
      <c r="H781" s="15"/>
      <c r="I781" s="15"/>
      <c r="J781" s="15"/>
      <c r="K781" s="15"/>
      <c r="M781" s="15"/>
      <c r="O781" s="15"/>
    </row>
    <row r="782" spans="1:15" ht="15.75" customHeight="1">
      <c r="A782" s="15"/>
      <c r="B782" s="15"/>
      <c r="C782" s="15"/>
      <c r="D782" s="15"/>
      <c r="E782" s="15"/>
      <c r="F782" s="15"/>
      <c r="G782" s="15"/>
      <c r="H782" s="15"/>
      <c r="I782" s="15"/>
      <c r="J782" s="15"/>
      <c r="K782" s="15"/>
      <c r="M782" s="15"/>
      <c r="O782" s="15"/>
    </row>
    <row r="783" spans="1:15" ht="15.75" customHeight="1">
      <c r="A783" s="15"/>
      <c r="B783" s="15"/>
      <c r="C783" s="15"/>
      <c r="D783" s="15"/>
      <c r="E783" s="15"/>
      <c r="F783" s="15"/>
      <c r="G783" s="15"/>
      <c r="H783" s="15"/>
      <c r="I783" s="15"/>
      <c r="J783" s="15"/>
      <c r="K783" s="15"/>
      <c r="M783" s="15"/>
      <c r="O783" s="15"/>
    </row>
    <row r="784" spans="1:15" ht="15.75" customHeight="1">
      <c r="A784" s="15"/>
      <c r="B784" s="15"/>
      <c r="C784" s="15"/>
      <c r="D784" s="15"/>
      <c r="E784" s="15"/>
      <c r="F784" s="15"/>
      <c r="G784" s="15"/>
      <c r="H784" s="15"/>
      <c r="I784" s="15"/>
      <c r="J784" s="15"/>
      <c r="K784" s="15"/>
      <c r="M784" s="15"/>
      <c r="O784" s="15"/>
    </row>
    <row r="785" spans="1:15" ht="15.75" customHeight="1">
      <c r="A785" s="15"/>
      <c r="B785" s="15"/>
      <c r="C785" s="15"/>
      <c r="D785" s="15"/>
      <c r="E785" s="15"/>
      <c r="F785" s="15"/>
      <c r="G785" s="15"/>
      <c r="H785" s="15"/>
      <c r="I785" s="15"/>
      <c r="J785" s="15"/>
      <c r="K785" s="15"/>
      <c r="M785" s="15"/>
      <c r="O785" s="15"/>
    </row>
    <row r="786" spans="1:15" ht="15.75" customHeight="1">
      <c r="A786" s="15"/>
      <c r="B786" s="15"/>
      <c r="C786" s="15"/>
      <c r="D786" s="15"/>
      <c r="E786" s="15"/>
      <c r="F786" s="15"/>
      <c r="G786" s="15"/>
      <c r="H786" s="15"/>
      <c r="I786" s="15"/>
      <c r="J786" s="15"/>
      <c r="K786" s="15"/>
      <c r="M786" s="15"/>
      <c r="O786" s="15"/>
    </row>
    <row r="787" spans="1:15" ht="15.75" customHeight="1">
      <c r="A787" s="15"/>
      <c r="B787" s="15"/>
      <c r="C787" s="15"/>
      <c r="D787" s="15"/>
      <c r="E787" s="15"/>
      <c r="F787" s="15"/>
      <c r="G787" s="15"/>
      <c r="H787" s="15"/>
      <c r="I787" s="15"/>
      <c r="J787" s="15"/>
      <c r="K787" s="15"/>
      <c r="M787" s="15"/>
      <c r="O787" s="15"/>
    </row>
    <row r="788" spans="1:15" ht="15.75" customHeight="1">
      <c r="A788" s="15"/>
      <c r="B788" s="15"/>
      <c r="C788" s="15"/>
      <c r="D788" s="15"/>
      <c r="E788" s="15"/>
      <c r="F788" s="15"/>
      <c r="G788" s="15"/>
      <c r="H788" s="15"/>
      <c r="I788" s="15"/>
      <c r="J788" s="15"/>
      <c r="K788" s="15"/>
      <c r="M788" s="15"/>
      <c r="O788" s="15"/>
    </row>
    <row r="789" spans="1:15" ht="15.75" customHeight="1">
      <c r="A789" s="15"/>
      <c r="B789" s="15"/>
      <c r="C789" s="15"/>
      <c r="D789" s="15"/>
      <c r="E789" s="15"/>
      <c r="F789" s="15"/>
      <c r="G789" s="15"/>
      <c r="H789" s="15"/>
      <c r="I789" s="15"/>
      <c r="J789" s="15"/>
      <c r="K789" s="15"/>
      <c r="M789" s="15"/>
      <c r="O789" s="15"/>
    </row>
    <row r="790" spans="1:15" ht="15.75" customHeight="1">
      <c r="A790" s="15"/>
      <c r="B790" s="15"/>
      <c r="C790" s="15"/>
      <c r="D790" s="15"/>
      <c r="E790" s="15"/>
      <c r="F790" s="15"/>
      <c r="G790" s="15"/>
      <c r="H790" s="15"/>
      <c r="I790" s="15"/>
      <c r="J790" s="15"/>
      <c r="K790" s="15"/>
      <c r="M790" s="15"/>
      <c r="O790" s="15"/>
    </row>
    <row r="791" spans="1:15" ht="15.75" customHeight="1">
      <c r="A791" s="15"/>
      <c r="B791" s="15"/>
      <c r="C791" s="15"/>
      <c r="D791" s="15"/>
      <c r="E791" s="15"/>
      <c r="F791" s="15"/>
      <c r="G791" s="15"/>
      <c r="H791" s="15"/>
      <c r="I791" s="15"/>
      <c r="J791" s="15"/>
      <c r="K791" s="15"/>
      <c r="M791" s="15"/>
      <c r="O791" s="15"/>
    </row>
    <row r="792" spans="1:15" ht="15.75" customHeight="1">
      <c r="A792" s="15"/>
      <c r="B792" s="15"/>
      <c r="C792" s="15"/>
      <c r="D792" s="15"/>
      <c r="E792" s="15"/>
      <c r="F792" s="15"/>
      <c r="G792" s="15"/>
      <c r="H792" s="15"/>
      <c r="I792" s="15"/>
      <c r="J792" s="15"/>
      <c r="K792" s="15"/>
      <c r="M792" s="15"/>
      <c r="O792" s="15"/>
    </row>
    <row r="793" spans="1:15" ht="15.75" customHeight="1">
      <c r="A793" s="15"/>
      <c r="B793" s="15"/>
      <c r="C793" s="15"/>
      <c r="D793" s="15"/>
      <c r="E793" s="15"/>
      <c r="F793" s="15"/>
      <c r="G793" s="15"/>
      <c r="H793" s="15"/>
      <c r="I793" s="15"/>
      <c r="J793" s="15"/>
      <c r="K793" s="15"/>
      <c r="M793" s="15"/>
      <c r="O793" s="15"/>
    </row>
    <row r="794" spans="1:15" ht="15.75" customHeight="1">
      <c r="A794" s="15"/>
      <c r="B794" s="15"/>
      <c r="C794" s="15"/>
      <c r="D794" s="15"/>
      <c r="E794" s="15"/>
      <c r="F794" s="15"/>
      <c r="G794" s="15"/>
      <c r="H794" s="15"/>
      <c r="I794" s="15"/>
      <c r="J794" s="15"/>
      <c r="K794" s="15"/>
      <c r="M794" s="15"/>
      <c r="O794" s="15"/>
    </row>
    <row r="795" spans="1:15" ht="15.75" customHeight="1">
      <c r="A795" s="15"/>
      <c r="B795" s="15"/>
      <c r="C795" s="15"/>
      <c r="D795" s="15"/>
      <c r="E795" s="15"/>
      <c r="F795" s="15"/>
      <c r="G795" s="15"/>
      <c r="H795" s="15"/>
      <c r="I795" s="15"/>
      <c r="J795" s="15"/>
      <c r="K795" s="15"/>
      <c r="M795" s="15"/>
      <c r="O795" s="15"/>
    </row>
    <row r="796" spans="1:15" ht="15.75" customHeight="1">
      <c r="A796" s="15"/>
      <c r="B796" s="15"/>
      <c r="C796" s="15"/>
      <c r="D796" s="15"/>
      <c r="E796" s="15"/>
      <c r="F796" s="15"/>
      <c r="G796" s="15"/>
      <c r="H796" s="15"/>
      <c r="I796" s="15"/>
      <c r="J796" s="15"/>
      <c r="K796" s="15"/>
      <c r="M796" s="15"/>
      <c r="O796" s="15"/>
    </row>
    <row r="797" spans="1:15" ht="15.75" customHeight="1">
      <c r="A797" s="15"/>
      <c r="B797" s="15"/>
      <c r="C797" s="15"/>
      <c r="D797" s="15"/>
      <c r="E797" s="15"/>
      <c r="F797" s="15"/>
      <c r="G797" s="15"/>
      <c r="H797" s="15"/>
      <c r="I797" s="15"/>
      <c r="J797" s="15"/>
      <c r="K797" s="15"/>
      <c r="M797" s="15"/>
      <c r="O797" s="15"/>
    </row>
    <row r="798" spans="1:15" ht="15.75" customHeight="1">
      <c r="A798" s="15"/>
      <c r="B798" s="15"/>
      <c r="C798" s="15"/>
      <c r="D798" s="15"/>
      <c r="E798" s="15"/>
      <c r="F798" s="15"/>
      <c r="G798" s="15"/>
      <c r="H798" s="15"/>
      <c r="I798" s="15"/>
      <c r="J798" s="15"/>
      <c r="K798" s="15"/>
      <c r="M798" s="15"/>
      <c r="O798" s="15"/>
    </row>
    <row r="799" spans="1:15" ht="15.75" customHeight="1">
      <c r="A799" s="15"/>
      <c r="B799" s="15"/>
      <c r="C799" s="15"/>
      <c r="D799" s="15"/>
      <c r="E799" s="15"/>
      <c r="F799" s="15"/>
      <c r="G799" s="15"/>
      <c r="H799" s="15"/>
      <c r="I799" s="15"/>
      <c r="J799" s="15"/>
      <c r="K799" s="15"/>
      <c r="M799" s="15"/>
      <c r="O799" s="15"/>
    </row>
    <row r="800" spans="1:15" ht="15.75" customHeight="1">
      <c r="A800" s="15"/>
      <c r="B800" s="15"/>
      <c r="C800" s="15"/>
      <c r="D800" s="15"/>
      <c r="E800" s="15"/>
      <c r="F800" s="15"/>
      <c r="G800" s="15"/>
      <c r="H800" s="15"/>
      <c r="I800" s="15"/>
      <c r="J800" s="15"/>
      <c r="K800" s="15"/>
      <c r="M800" s="15"/>
      <c r="O800" s="15"/>
    </row>
    <row r="801" spans="1:15" ht="15.75" customHeight="1">
      <c r="A801" s="15"/>
      <c r="B801" s="15"/>
      <c r="C801" s="15"/>
      <c r="D801" s="15"/>
      <c r="E801" s="15"/>
      <c r="F801" s="15"/>
      <c r="G801" s="15"/>
      <c r="H801" s="15"/>
      <c r="I801" s="15"/>
      <c r="J801" s="15"/>
      <c r="K801" s="15"/>
      <c r="M801" s="15"/>
      <c r="O801" s="15"/>
    </row>
    <row r="802" spans="1:15" ht="15.75" customHeight="1">
      <c r="A802" s="15"/>
      <c r="B802" s="15"/>
      <c r="C802" s="15"/>
      <c r="D802" s="15"/>
      <c r="E802" s="15"/>
      <c r="F802" s="15"/>
      <c r="G802" s="15"/>
      <c r="H802" s="15"/>
      <c r="I802" s="15"/>
      <c r="J802" s="15"/>
      <c r="K802" s="15"/>
      <c r="M802" s="15"/>
      <c r="O802" s="15"/>
    </row>
    <row r="803" spans="1:15" ht="15.75" customHeight="1">
      <c r="A803" s="15"/>
      <c r="B803" s="15"/>
      <c r="C803" s="15"/>
      <c r="D803" s="15"/>
      <c r="E803" s="15"/>
      <c r="F803" s="15"/>
      <c r="G803" s="15"/>
      <c r="H803" s="15"/>
      <c r="I803" s="15"/>
      <c r="J803" s="15"/>
      <c r="K803" s="15"/>
      <c r="M803" s="15"/>
      <c r="O803" s="15"/>
    </row>
    <row r="804" spans="1:15" ht="15.75" customHeight="1">
      <c r="A804" s="15"/>
      <c r="B804" s="15"/>
      <c r="C804" s="15"/>
      <c r="D804" s="15"/>
      <c r="E804" s="15"/>
      <c r="F804" s="15"/>
      <c r="G804" s="15"/>
      <c r="H804" s="15"/>
      <c r="I804" s="15"/>
      <c r="J804" s="15"/>
      <c r="K804" s="15"/>
      <c r="M804" s="15"/>
      <c r="O804" s="15"/>
    </row>
    <row r="805" spans="1:15" ht="15.75" customHeight="1">
      <c r="A805" s="15"/>
      <c r="B805" s="15"/>
      <c r="C805" s="15"/>
      <c r="D805" s="15"/>
      <c r="E805" s="15"/>
      <c r="F805" s="15"/>
      <c r="G805" s="15"/>
      <c r="H805" s="15"/>
      <c r="I805" s="15"/>
      <c r="J805" s="15"/>
      <c r="K805" s="15"/>
      <c r="M805" s="15"/>
      <c r="O805" s="15"/>
    </row>
    <row r="806" spans="1:15" ht="15.75" customHeight="1">
      <c r="A806" s="15"/>
      <c r="B806" s="15"/>
      <c r="C806" s="15"/>
      <c r="D806" s="15"/>
      <c r="E806" s="15"/>
      <c r="F806" s="15"/>
      <c r="G806" s="15"/>
      <c r="H806" s="15"/>
      <c r="I806" s="15"/>
      <c r="J806" s="15"/>
      <c r="K806" s="15"/>
      <c r="M806" s="15"/>
      <c r="O806" s="15"/>
    </row>
    <row r="807" spans="1:15" ht="15.75" customHeight="1">
      <c r="A807" s="15"/>
      <c r="B807" s="15"/>
      <c r="C807" s="15"/>
      <c r="D807" s="15"/>
      <c r="E807" s="15"/>
      <c r="F807" s="15"/>
      <c r="G807" s="15"/>
      <c r="H807" s="15"/>
      <c r="I807" s="15"/>
      <c r="J807" s="15"/>
      <c r="K807" s="15"/>
      <c r="M807" s="15"/>
      <c r="O807" s="15"/>
    </row>
    <row r="808" spans="1:15" ht="15.75" customHeight="1">
      <c r="A808" s="15"/>
      <c r="B808" s="15"/>
      <c r="C808" s="15"/>
      <c r="D808" s="15"/>
      <c r="E808" s="15"/>
      <c r="F808" s="15"/>
      <c r="G808" s="15"/>
      <c r="H808" s="15"/>
      <c r="I808" s="15"/>
      <c r="J808" s="15"/>
      <c r="K808" s="15"/>
      <c r="M808" s="15"/>
      <c r="O808" s="15"/>
    </row>
    <row r="809" spans="1:15" ht="15.75" customHeight="1">
      <c r="A809" s="15"/>
      <c r="B809" s="15"/>
      <c r="C809" s="15"/>
      <c r="D809" s="15"/>
      <c r="E809" s="15"/>
      <c r="F809" s="15"/>
      <c r="G809" s="15"/>
      <c r="H809" s="15"/>
      <c r="I809" s="15"/>
      <c r="J809" s="15"/>
      <c r="K809" s="15"/>
      <c r="M809" s="15"/>
      <c r="O809" s="15"/>
    </row>
    <row r="810" spans="1:15" ht="15.75" customHeight="1">
      <c r="A810" s="15"/>
      <c r="B810" s="15"/>
      <c r="C810" s="15"/>
      <c r="D810" s="15"/>
      <c r="E810" s="15"/>
      <c r="F810" s="15"/>
      <c r="G810" s="15"/>
      <c r="H810" s="15"/>
      <c r="I810" s="15"/>
      <c r="J810" s="15"/>
      <c r="K810" s="15"/>
      <c r="M810" s="15"/>
      <c r="O810" s="15"/>
    </row>
    <row r="811" spans="1:15" ht="15.75" customHeight="1">
      <c r="A811" s="15"/>
      <c r="B811" s="15"/>
      <c r="C811" s="15"/>
      <c r="D811" s="15"/>
      <c r="E811" s="15"/>
      <c r="F811" s="15"/>
      <c r="G811" s="15"/>
      <c r="H811" s="15"/>
      <c r="I811" s="15"/>
      <c r="J811" s="15"/>
      <c r="K811" s="15"/>
      <c r="M811" s="15"/>
      <c r="O811" s="15"/>
    </row>
    <row r="812" spans="1:15" ht="15.75" customHeight="1">
      <c r="A812" s="15"/>
      <c r="B812" s="15"/>
      <c r="C812" s="15"/>
      <c r="D812" s="15"/>
      <c r="E812" s="15"/>
      <c r="F812" s="15"/>
      <c r="G812" s="15"/>
      <c r="H812" s="15"/>
      <c r="I812" s="15"/>
      <c r="J812" s="15"/>
      <c r="K812" s="15"/>
      <c r="M812" s="15"/>
      <c r="O812" s="15"/>
    </row>
    <row r="813" spans="1:15" ht="15.75" customHeight="1">
      <c r="A813" s="15"/>
      <c r="B813" s="15"/>
      <c r="C813" s="15"/>
      <c r="D813" s="15"/>
      <c r="E813" s="15"/>
      <c r="F813" s="15"/>
      <c r="G813" s="15"/>
      <c r="H813" s="15"/>
      <c r="I813" s="15"/>
      <c r="J813" s="15"/>
      <c r="K813" s="15"/>
      <c r="M813" s="15"/>
      <c r="O813" s="15"/>
    </row>
    <row r="814" spans="1:15" ht="15.75" customHeight="1">
      <c r="A814" s="15"/>
      <c r="B814" s="15"/>
      <c r="C814" s="15"/>
      <c r="D814" s="15"/>
      <c r="E814" s="15"/>
      <c r="F814" s="15"/>
      <c r="G814" s="15"/>
      <c r="H814" s="15"/>
      <c r="I814" s="15"/>
      <c r="J814" s="15"/>
      <c r="K814" s="15"/>
      <c r="M814" s="15"/>
      <c r="O814" s="15"/>
    </row>
    <row r="815" spans="1:15" ht="15.75" customHeight="1">
      <c r="A815" s="15"/>
      <c r="B815" s="15"/>
      <c r="C815" s="15"/>
      <c r="D815" s="15"/>
      <c r="E815" s="15"/>
      <c r="F815" s="15"/>
      <c r="G815" s="15"/>
      <c r="H815" s="15"/>
      <c r="I815" s="15"/>
      <c r="J815" s="15"/>
      <c r="K815" s="15"/>
      <c r="M815" s="15"/>
      <c r="O815" s="15"/>
    </row>
    <row r="816" spans="1:15" ht="15.75" customHeight="1">
      <c r="A816" s="15"/>
      <c r="B816" s="15"/>
      <c r="C816" s="15"/>
      <c r="D816" s="15"/>
      <c r="E816" s="15"/>
      <c r="F816" s="15"/>
      <c r="G816" s="15"/>
      <c r="H816" s="15"/>
      <c r="I816" s="15"/>
      <c r="J816" s="15"/>
      <c r="K816" s="15"/>
      <c r="M816" s="15"/>
      <c r="O816" s="15"/>
    </row>
    <row r="817" spans="1:15" ht="15.75" customHeight="1">
      <c r="A817" s="15"/>
      <c r="B817" s="15"/>
      <c r="C817" s="15"/>
      <c r="D817" s="15"/>
      <c r="E817" s="15"/>
      <c r="F817" s="15"/>
      <c r="G817" s="15"/>
      <c r="H817" s="15"/>
      <c r="I817" s="15"/>
      <c r="J817" s="15"/>
      <c r="K817" s="15"/>
      <c r="M817" s="15"/>
      <c r="O817" s="15"/>
    </row>
    <row r="818" spans="1:15" ht="15.75" customHeight="1">
      <c r="A818" s="15"/>
      <c r="B818" s="15"/>
      <c r="C818" s="15"/>
      <c r="D818" s="15"/>
      <c r="E818" s="15"/>
      <c r="F818" s="15"/>
      <c r="G818" s="15"/>
      <c r="H818" s="15"/>
      <c r="I818" s="15"/>
      <c r="J818" s="15"/>
      <c r="K818" s="15"/>
      <c r="M818" s="15"/>
      <c r="O818" s="15"/>
    </row>
    <row r="819" spans="1:15" ht="15.75" customHeight="1">
      <c r="A819" s="15"/>
      <c r="B819" s="15"/>
      <c r="C819" s="15"/>
      <c r="D819" s="15"/>
      <c r="E819" s="15"/>
      <c r="F819" s="15"/>
      <c r="G819" s="15"/>
      <c r="H819" s="15"/>
      <c r="I819" s="15"/>
      <c r="J819" s="15"/>
      <c r="K819" s="15"/>
      <c r="M819" s="15"/>
      <c r="O819" s="15"/>
    </row>
    <row r="820" spans="1:15" ht="15.75" customHeight="1">
      <c r="A820" s="15"/>
      <c r="B820" s="15"/>
      <c r="C820" s="15"/>
      <c r="D820" s="15"/>
      <c r="E820" s="15"/>
      <c r="F820" s="15"/>
      <c r="G820" s="15"/>
      <c r="H820" s="15"/>
      <c r="I820" s="15"/>
      <c r="J820" s="15"/>
      <c r="K820" s="15"/>
      <c r="M820" s="15"/>
      <c r="O820" s="15"/>
    </row>
    <row r="821" spans="1:15" ht="15.75" customHeight="1">
      <c r="A821" s="15"/>
      <c r="B821" s="15"/>
      <c r="C821" s="15"/>
      <c r="D821" s="15"/>
      <c r="E821" s="15"/>
      <c r="F821" s="15"/>
      <c r="G821" s="15"/>
      <c r="H821" s="15"/>
      <c r="I821" s="15"/>
      <c r="J821" s="15"/>
      <c r="K821" s="15"/>
      <c r="M821" s="15"/>
      <c r="O821" s="15"/>
    </row>
    <row r="822" spans="1:15" ht="15.75" customHeight="1">
      <c r="A822" s="15"/>
      <c r="B822" s="15"/>
      <c r="C822" s="15"/>
      <c r="D822" s="15"/>
      <c r="E822" s="15"/>
      <c r="F822" s="15"/>
      <c r="G822" s="15"/>
      <c r="H822" s="15"/>
      <c r="I822" s="15"/>
      <c r="J822" s="15"/>
      <c r="K822" s="15"/>
      <c r="M822" s="15"/>
      <c r="O822" s="15"/>
    </row>
    <row r="823" spans="1:15" ht="15.75" customHeight="1">
      <c r="A823" s="15"/>
      <c r="B823" s="15"/>
      <c r="C823" s="15"/>
      <c r="D823" s="15"/>
      <c r="E823" s="15"/>
      <c r="F823" s="15"/>
      <c r="G823" s="15"/>
      <c r="H823" s="15"/>
      <c r="I823" s="15"/>
      <c r="J823" s="15"/>
      <c r="K823" s="15"/>
      <c r="M823" s="15"/>
      <c r="O823" s="15"/>
    </row>
    <row r="824" spans="1:15" ht="15.75" customHeight="1">
      <c r="A824" s="15"/>
      <c r="B824" s="15"/>
      <c r="C824" s="15"/>
      <c r="D824" s="15"/>
      <c r="E824" s="15"/>
      <c r="F824" s="15"/>
      <c r="G824" s="15"/>
      <c r="H824" s="15"/>
      <c r="I824" s="15"/>
      <c r="J824" s="15"/>
      <c r="K824" s="15"/>
      <c r="M824" s="15"/>
      <c r="O824" s="15"/>
    </row>
    <row r="825" spans="1:15" ht="15.75" customHeight="1">
      <c r="A825" s="15"/>
      <c r="B825" s="15"/>
      <c r="C825" s="15"/>
      <c r="D825" s="15"/>
      <c r="E825" s="15"/>
      <c r="F825" s="15"/>
      <c r="G825" s="15"/>
      <c r="H825" s="15"/>
      <c r="I825" s="15"/>
      <c r="J825" s="15"/>
      <c r="K825" s="15"/>
      <c r="M825" s="15"/>
      <c r="O825" s="15"/>
    </row>
    <row r="826" spans="1:15" ht="15.75" customHeight="1">
      <c r="A826" s="15"/>
      <c r="B826" s="15"/>
      <c r="C826" s="15"/>
      <c r="D826" s="15"/>
      <c r="E826" s="15"/>
      <c r="F826" s="15"/>
      <c r="G826" s="15"/>
      <c r="H826" s="15"/>
      <c r="I826" s="15"/>
      <c r="J826" s="15"/>
      <c r="K826" s="15"/>
      <c r="M826" s="15"/>
      <c r="O826" s="15"/>
    </row>
    <row r="827" spans="1:15" ht="15.75" customHeight="1">
      <c r="A827" s="15"/>
      <c r="B827" s="15"/>
      <c r="C827" s="15"/>
      <c r="D827" s="15"/>
      <c r="E827" s="15"/>
      <c r="F827" s="15"/>
      <c r="G827" s="15"/>
      <c r="H827" s="15"/>
      <c r="I827" s="15"/>
      <c r="J827" s="15"/>
      <c r="K827" s="15"/>
      <c r="M827" s="15"/>
      <c r="O827" s="15"/>
    </row>
    <row r="828" spans="1:15" ht="15.75" customHeight="1">
      <c r="A828" s="15"/>
      <c r="B828" s="15"/>
      <c r="C828" s="15"/>
      <c r="D828" s="15"/>
      <c r="E828" s="15"/>
      <c r="F828" s="15"/>
      <c r="G828" s="15"/>
      <c r="H828" s="15"/>
      <c r="I828" s="15"/>
      <c r="J828" s="15"/>
      <c r="K828" s="15"/>
      <c r="M828" s="15"/>
      <c r="O828" s="15"/>
    </row>
    <row r="829" spans="1:15" ht="15.75" customHeight="1">
      <c r="A829" s="15"/>
      <c r="B829" s="15"/>
      <c r="C829" s="15"/>
      <c r="D829" s="15"/>
      <c r="E829" s="15"/>
      <c r="F829" s="15"/>
      <c r="G829" s="15"/>
      <c r="H829" s="15"/>
      <c r="I829" s="15"/>
      <c r="J829" s="15"/>
      <c r="K829" s="15"/>
      <c r="M829" s="15"/>
      <c r="O829" s="15"/>
    </row>
    <row r="830" spans="1:15" ht="15.75" customHeight="1">
      <c r="A830" s="15"/>
      <c r="B830" s="15"/>
      <c r="C830" s="15"/>
      <c r="D830" s="15"/>
      <c r="E830" s="15"/>
      <c r="F830" s="15"/>
      <c r="G830" s="15"/>
      <c r="H830" s="15"/>
      <c r="I830" s="15"/>
      <c r="J830" s="15"/>
      <c r="K830" s="15"/>
      <c r="M830" s="15"/>
      <c r="O830" s="15"/>
    </row>
    <row r="831" spans="1:15" ht="15.75" customHeight="1">
      <c r="A831" s="15"/>
      <c r="B831" s="15"/>
      <c r="C831" s="15"/>
      <c r="D831" s="15"/>
      <c r="E831" s="15"/>
      <c r="F831" s="15"/>
      <c r="G831" s="15"/>
      <c r="H831" s="15"/>
      <c r="I831" s="15"/>
      <c r="J831" s="15"/>
      <c r="K831" s="15"/>
      <c r="M831" s="15"/>
      <c r="O831" s="15"/>
    </row>
    <row r="832" spans="1:15" ht="15.75" customHeight="1">
      <c r="A832" s="15"/>
      <c r="B832" s="15"/>
      <c r="C832" s="15"/>
      <c r="D832" s="15"/>
      <c r="E832" s="15"/>
      <c r="F832" s="15"/>
      <c r="G832" s="15"/>
      <c r="H832" s="15"/>
      <c r="I832" s="15"/>
      <c r="J832" s="15"/>
      <c r="K832" s="15"/>
      <c r="M832" s="15"/>
      <c r="O832" s="15"/>
    </row>
    <row r="833" spans="1:15" ht="15.75" customHeight="1">
      <c r="A833" s="15"/>
      <c r="B833" s="15"/>
      <c r="C833" s="15"/>
      <c r="D833" s="15"/>
      <c r="E833" s="15"/>
      <c r="F833" s="15"/>
      <c r="G833" s="15"/>
      <c r="H833" s="15"/>
      <c r="I833" s="15"/>
      <c r="J833" s="15"/>
      <c r="K833" s="15"/>
      <c r="M833" s="15"/>
      <c r="O833" s="15"/>
    </row>
    <row r="834" spans="1:15" ht="15.75" customHeight="1">
      <c r="A834" s="15"/>
      <c r="B834" s="15"/>
      <c r="C834" s="15"/>
      <c r="D834" s="15"/>
      <c r="E834" s="15"/>
      <c r="F834" s="15"/>
      <c r="G834" s="15"/>
      <c r="H834" s="15"/>
      <c r="I834" s="15"/>
      <c r="J834" s="15"/>
      <c r="K834" s="15"/>
      <c r="M834" s="15"/>
      <c r="O834" s="15"/>
    </row>
    <row r="835" spans="1:15" ht="15.75" customHeight="1">
      <c r="A835" s="15"/>
      <c r="B835" s="15"/>
      <c r="C835" s="15"/>
      <c r="D835" s="15"/>
      <c r="E835" s="15"/>
      <c r="F835" s="15"/>
      <c r="G835" s="15"/>
      <c r="H835" s="15"/>
      <c r="I835" s="15"/>
      <c r="J835" s="15"/>
      <c r="K835" s="15"/>
      <c r="M835" s="15"/>
      <c r="O835" s="15"/>
    </row>
    <row r="836" spans="1:15" ht="15.75" customHeight="1">
      <c r="A836" s="15"/>
      <c r="B836" s="15"/>
      <c r="C836" s="15"/>
      <c r="D836" s="15"/>
      <c r="E836" s="15"/>
      <c r="F836" s="15"/>
      <c r="G836" s="15"/>
      <c r="H836" s="15"/>
      <c r="I836" s="15"/>
      <c r="J836" s="15"/>
      <c r="K836" s="15"/>
      <c r="M836" s="15"/>
      <c r="O836" s="15"/>
    </row>
    <row r="837" spans="1:15" ht="15.75" customHeight="1">
      <c r="A837" s="15"/>
      <c r="B837" s="15"/>
      <c r="C837" s="15"/>
      <c r="D837" s="15"/>
      <c r="E837" s="15"/>
      <c r="F837" s="15"/>
      <c r="G837" s="15"/>
      <c r="H837" s="15"/>
      <c r="I837" s="15"/>
      <c r="J837" s="15"/>
      <c r="K837" s="15"/>
      <c r="M837" s="15"/>
      <c r="O837" s="15"/>
    </row>
    <row r="838" spans="1:15" ht="15.75" customHeight="1">
      <c r="A838" s="15"/>
      <c r="B838" s="15"/>
      <c r="C838" s="15"/>
      <c r="D838" s="15"/>
      <c r="E838" s="15"/>
      <c r="F838" s="15"/>
      <c r="G838" s="15"/>
      <c r="H838" s="15"/>
      <c r="I838" s="15"/>
      <c r="J838" s="15"/>
      <c r="K838" s="15"/>
      <c r="M838" s="15"/>
      <c r="O838" s="15"/>
    </row>
    <row r="839" spans="1:15" ht="15.75" customHeight="1">
      <c r="A839" s="15"/>
      <c r="B839" s="15"/>
      <c r="C839" s="15"/>
      <c r="D839" s="15"/>
      <c r="E839" s="15"/>
      <c r="F839" s="15"/>
      <c r="G839" s="15"/>
      <c r="H839" s="15"/>
      <c r="I839" s="15"/>
      <c r="J839" s="15"/>
      <c r="K839" s="15"/>
      <c r="M839" s="15"/>
      <c r="O839" s="15"/>
    </row>
    <row r="840" spans="1:15" ht="15.75" customHeight="1">
      <c r="A840" s="15"/>
      <c r="B840" s="15"/>
      <c r="C840" s="15"/>
      <c r="D840" s="15"/>
      <c r="E840" s="15"/>
      <c r="F840" s="15"/>
      <c r="G840" s="15"/>
      <c r="H840" s="15"/>
      <c r="I840" s="15"/>
      <c r="J840" s="15"/>
      <c r="K840" s="15"/>
      <c r="M840" s="15"/>
      <c r="O840" s="15"/>
    </row>
    <row r="841" spans="1:15" ht="15.75" customHeight="1">
      <c r="A841" s="15"/>
      <c r="B841" s="15"/>
      <c r="C841" s="15"/>
      <c r="D841" s="15"/>
      <c r="E841" s="15"/>
      <c r="F841" s="15"/>
      <c r="G841" s="15"/>
      <c r="H841" s="15"/>
      <c r="I841" s="15"/>
      <c r="J841" s="15"/>
      <c r="K841" s="15"/>
      <c r="M841" s="15"/>
      <c r="O841" s="15"/>
    </row>
    <row r="842" spans="1:15" ht="15.75" customHeight="1">
      <c r="A842" s="15"/>
      <c r="B842" s="15"/>
      <c r="C842" s="15"/>
      <c r="D842" s="15"/>
      <c r="E842" s="15"/>
      <c r="F842" s="15"/>
      <c r="G842" s="15"/>
      <c r="H842" s="15"/>
      <c r="I842" s="15"/>
      <c r="J842" s="15"/>
      <c r="K842" s="15"/>
      <c r="M842" s="15"/>
      <c r="O842" s="15"/>
    </row>
    <row r="843" spans="1:15" ht="15.75" customHeight="1">
      <c r="A843" s="15"/>
      <c r="B843" s="15"/>
      <c r="C843" s="15"/>
      <c r="D843" s="15"/>
      <c r="E843" s="15"/>
      <c r="F843" s="15"/>
      <c r="G843" s="15"/>
      <c r="H843" s="15"/>
      <c r="I843" s="15"/>
      <c r="J843" s="15"/>
      <c r="K843" s="15"/>
      <c r="M843" s="15"/>
      <c r="O843" s="15"/>
    </row>
    <row r="844" spans="1:15" ht="15.75" customHeight="1">
      <c r="A844" s="15"/>
      <c r="B844" s="15"/>
      <c r="C844" s="15"/>
      <c r="D844" s="15"/>
      <c r="E844" s="15"/>
      <c r="F844" s="15"/>
      <c r="G844" s="15"/>
      <c r="H844" s="15"/>
      <c r="I844" s="15"/>
      <c r="J844" s="15"/>
      <c r="K844" s="15"/>
      <c r="M844" s="15"/>
      <c r="O844" s="15"/>
    </row>
    <row r="845" spans="1:15" ht="15.75" customHeight="1">
      <c r="A845" s="15"/>
      <c r="B845" s="15"/>
      <c r="C845" s="15"/>
      <c r="D845" s="15"/>
      <c r="E845" s="15"/>
      <c r="F845" s="15"/>
      <c r="G845" s="15"/>
      <c r="H845" s="15"/>
      <c r="I845" s="15"/>
      <c r="J845" s="15"/>
      <c r="K845" s="15"/>
      <c r="M845" s="15"/>
      <c r="O845" s="15"/>
    </row>
    <row r="846" spans="1:15" ht="15.75" customHeight="1">
      <c r="A846" s="15"/>
      <c r="B846" s="15"/>
      <c r="C846" s="15"/>
      <c r="D846" s="15"/>
      <c r="E846" s="15"/>
      <c r="F846" s="15"/>
      <c r="G846" s="15"/>
      <c r="H846" s="15"/>
      <c r="I846" s="15"/>
      <c r="J846" s="15"/>
      <c r="K846" s="15"/>
      <c r="M846" s="15"/>
      <c r="O846" s="15"/>
    </row>
    <row r="847" spans="1:15" ht="15.75" customHeight="1">
      <c r="A847" s="15"/>
      <c r="B847" s="15"/>
      <c r="C847" s="15"/>
      <c r="D847" s="15"/>
      <c r="E847" s="15"/>
      <c r="F847" s="15"/>
      <c r="G847" s="15"/>
      <c r="H847" s="15"/>
      <c r="I847" s="15"/>
      <c r="J847" s="15"/>
      <c r="K847" s="15"/>
      <c r="M847" s="15"/>
      <c r="O847" s="15"/>
    </row>
    <row r="848" spans="1:15" ht="15.75" customHeight="1">
      <c r="A848" s="15"/>
      <c r="B848" s="15"/>
      <c r="C848" s="15"/>
      <c r="D848" s="15"/>
      <c r="E848" s="15"/>
      <c r="F848" s="15"/>
      <c r="G848" s="15"/>
      <c r="H848" s="15"/>
      <c r="I848" s="15"/>
      <c r="J848" s="15"/>
      <c r="K848" s="15"/>
      <c r="M848" s="15"/>
      <c r="O848" s="15"/>
    </row>
    <row r="849" spans="1:15" ht="15.75" customHeight="1">
      <c r="A849" s="15"/>
      <c r="B849" s="15"/>
      <c r="C849" s="15"/>
      <c r="D849" s="15"/>
      <c r="E849" s="15"/>
      <c r="F849" s="15"/>
      <c r="G849" s="15"/>
      <c r="H849" s="15"/>
      <c r="I849" s="15"/>
      <c r="J849" s="15"/>
      <c r="K849" s="15"/>
      <c r="M849" s="15"/>
      <c r="O849" s="15"/>
    </row>
    <row r="850" spans="1:15" ht="15.75" customHeight="1">
      <c r="A850" s="15"/>
      <c r="B850" s="15"/>
      <c r="C850" s="15"/>
      <c r="D850" s="15"/>
      <c r="E850" s="15"/>
      <c r="F850" s="15"/>
      <c r="G850" s="15"/>
      <c r="H850" s="15"/>
      <c r="I850" s="15"/>
      <c r="J850" s="15"/>
      <c r="K850" s="15"/>
      <c r="M850" s="15"/>
      <c r="O850" s="15"/>
    </row>
    <row r="851" spans="1:15" ht="15.75" customHeight="1">
      <c r="A851" s="15"/>
      <c r="B851" s="15"/>
      <c r="C851" s="15"/>
      <c r="D851" s="15"/>
      <c r="E851" s="15"/>
      <c r="F851" s="15"/>
      <c r="G851" s="15"/>
      <c r="H851" s="15"/>
      <c r="I851" s="15"/>
      <c r="J851" s="15"/>
      <c r="K851" s="15"/>
      <c r="M851" s="15"/>
      <c r="O851" s="15"/>
    </row>
    <row r="852" spans="1:15" ht="15.75" customHeight="1">
      <c r="A852" s="15"/>
      <c r="B852" s="15"/>
      <c r="C852" s="15"/>
      <c r="D852" s="15"/>
      <c r="E852" s="15"/>
      <c r="F852" s="15"/>
      <c r="G852" s="15"/>
      <c r="H852" s="15"/>
      <c r="I852" s="15"/>
      <c r="J852" s="15"/>
      <c r="K852" s="15"/>
      <c r="M852" s="15"/>
      <c r="O852" s="15"/>
    </row>
    <row r="853" spans="1:15" ht="15.75" customHeight="1">
      <c r="A853" s="15"/>
      <c r="B853" s="15"/>
      <c r="C853" s="15"/>
      <c r="D853" s="15"/>
      <c r="E853" s="15"/>
      <c r="F853" s="15"/>
      <c r="G853" s="15"/>
      <c r="H853" s="15"/>
      <c r="I853" s="15"/>
      <c r="J853" s="15"/>
      <c r="K853" s="15"/>
      <c r="M853" s="15"/>
      <c r="O853" s="15"/>
    </row>
    <row r="854" spans="1:15" ht="15.75" customHeight="1">
      <c r="A854" s="15"/>
      <c r="B854" s="15"/>
      <c r="C854" s="15"/>
      <c r="D854" s="15"/>
      <c r="E854" s="15"/>
      <c r="F854" s="15"/>
      <c r="G854" s="15"/>
      <c r="H854" s="15"/>
      <c r="I854" s="15"/>
      <c r="J854" s="15"/>
      <c r="K854" s="15"/>
      <c r="M854" s="15"/>
      <c r="O854" s="15"/>
    </row>
    <row r="855" spans="1:15" ht="15.75" customHeight="1">
      <c r="A855" s="15"/>
      <c r="B855" s="15"/>
      <c r="C855" s="15"/>
      <c r="D855" s="15"/>
      <c r="E855" s="15"/>
      <c r="F855" s="15"/>
      <c r="G855" s="15"/>
      <c r="H855" s="15"/>
      <c r="I855" s="15"/>
      <c r="J855" s="15"/>
      <c r="K855" s="15"/>
      <c r="M855" s="15"/>
      <c r="O855" s="15"/>
    </row>
    <row r="856" spans="1:15" ht="15.75" customHeight="1">
      <c r="A856" s="15"/>
      <c r="B856" s="15"/>
      <c r="C856" s="15"/>
      <c r="D856" s="15"/>
      <c r="E856" s="15"/>
      <c r="F856" s="15"/>
      <c r="G856" s="15"/>
      <c r="H856" s="15"/>
      <c r="I856" s="15"/>
      <c r="J856" s="15"/>
      <c r="K856" s="15"/>
      <c r="M856" s="15"/>
      <c r="O856" s="15"/>
    </row>
    <row r="857" spans="1:15" ht="15.75" customHeight="1">
      <c r="A857" s="15"/>
      <c r="B857" s="15"/>
      <c r="C857" s="15"/>
      <c r="D857" s="15"/>
      <c r="E857" s="15"/>
      <c r="F857" s="15"/>
      <c r="G857" s="15"/>
      <c r="H857" s="15"/>
      <c r="I857" s="15"/>
      <c r="J857" s="15"/>
      <c r="K857" s="15"/>
      <c r="M857" s="15"/>
      <c r="O857" s="15"/>
    </row>
    <row r="858" spans="1:15" ht="15.75" customHeight="1">
      <c r="A858" s="15"/>
      <c r="B858" s="15"/>
      <c r="C858" s="15"/>
      <c r="D858" s="15"/>
      <c r="E858" s="15"/>
      <c r="F858" s="15"/>
      <c r="G858" s="15"/>
      <c r="H858" s="15"/>
      <c r="I858" s="15"/>
      <c r="J858" s="15"/>
      <c r="K858" s="15"/>
      <c r="M858" s="15"/>
      <c r="O858" s="15"/>
    </row>
    <row r="859" spans="1:15" ht="15.75" customHeight="1">
      <c r="A859" s="15"/>
      <c r="B859" s="15"/>
      <c r="C859" s="15"/>
      <c r="D859" s="15"/>
      <c r="E859" s="15"/>
      <c r="F859" s="15"/>
      <c r="G859" s="15"/>
      <c r="H859" s="15"/>
      <c r="I859" s="15"/>
      <c r="J859" s="15"/>
      <c r="K859" s="15"/>
      <c r="M859" s="15"/>
      <c r="O859" s="15"/>
    </row>
    <row r="860" spans="1:15" ht="15.75" customHeight="1">
      <c r="A860" s="15"/>
      <c r="B860" s="15"/>
      <c r="C860" s="15"/>
      <c r="D860" s="15"/>
      <c r="E860" s="15"/>
      <c r="F860" s="15"/>
      <c r="G860" s="15"/>
      <c r="H860" s="15"/>
      <c r="I860" s="15"/>
      <c r="J860" s="15"/>
      <c r="K860" s="15"/>
      <c r="M860" s="15"/>
      <c r="O860" s="15"/>
    </row>
    <row r="861" spans="1:15" ht="15.75" customHeight="1">
      <c r="A861" s="15"/>
      <c r="B861" s="15"/>
      <c r="C861" s="15"/>
      <c r="D861" s="15"/>
      <c r="E861" s="15"/>
      <c r="F861" s="15"/>
      <c r="G861" s="15"/>
      <c r="H861" s="15"/>
      <c r="I861" s="15"/>
      <c r="J861" s="15"/>
      <c r="K861" s="15"/>
      <c r="M861" s="15"/>
      <c r="O861" s="15"/>
    </row>
    <row r="862" spans="1:15" ht="15.75" customHeight="1">
      <c r="A862" s="15"/>
      <c r="B862" s="15"/>
      <c r="C862" s="15"/>
      <c r="D862" s="15"/>
      <c r="E862" s="15"/>
      <c r="F862" s="15"/>
      <c r="G862" s="15"/>
      <c r="H862" s="15"/>
      <c r="I862" s="15"/>
      <c r="J862" s="15"/>
      <c r="K862" s="15"/>
      <c r="M862" s="15"/>
      <c r="O862" s="15"/>
    </row>
    <row r="863" spans="1:15" ht="15.75" customHeight="1">
      <c r="A863" s="15"/>
      <c r="B863" s="15"/>
      <c r="C863" s="15"/>
      <c r="D863" s="15"/>
      <c r="E863" s="15"/>
      <c r="F863" s="15"/>
      <c r="G863" s="15"/>
      <c r="H863" s="15"/>
      <c r="I863" s="15"/>
      <c r="J863" s="15"/>
      <c r="K863" s="15"/>
      <c r="M863" s="15"/>
      <c r="O863" s="15"/>
    </row>
    <row r="864" spans="1:15" ht="15.75" customHeight="1">
      <c r="A864" s="15"/>
      <c r="B864" s="15"/>
      <c r="C864" s="15"/>
      <c r="D864" s="15"/>
      <c r="E864" s="15"/>
      <c r="F864" s="15"/>
      <c r="G864" s="15"/>
      <c r="H864" s="15"/>
      <c r="I864" s="15"/>
      <c r="J864" s="15"/>
      <c r="K864" s="15"/>
      <c r="M864" s="15"/>
      <c r="O864" s="15"/>
    </row>
    <row r="865" spans="1:15" ht="15.75" customHeight="1">
      <c r="A865" s="15"/>
      <c r="B865" s="15"/>
      <c r="C865" s="15"/>
      <c r="D865" s="15"/>
      <c r="E865" s="15"/>
      <c r="F865" s="15"/>
      <c r="G865" s="15"/>
      <c r="H865" s="15"/>
      <c r="I865" s="15"/>
      <c r="J865" s="15"/>
      <c r="K865" s="15"/>
      <c r="M865" s="15"/>
      <c r="O865" s="15"/>
    </row>
    <row r="866" spans="1:15" ht="15.75" customHeight="1">
      <c r="A866" s="15"/>
      <c r="B866" s="15"/>
      <c r="C866" s="15"/>
      <c r="D866" s="15"/>
      <c r="E866" s="15"/>
      <c r="F866" s="15"/>
      <c r="G866" s="15"/>
      <c r="H866" s="15"/>
      <c r="I866" s="15"/>
      <c r="J866" s="15"/>
      <c r="K866" s="15"/>
      <c r="M866" s="15"/>
      <c r="O866" s="15"/>
    </row>
    <row r="867" spans="1:15" ht="15.75" customHeight="1">
      <c r="A867" s="15"/>
      <c r="B867" s="15"/>
      <c r="C867" s="15"/>
      <c r="D867" s="15"/>
      <c r="E867" s="15"/>
      <c r="F867" s="15"/>
      <c r="G867" s="15"/>
      <c r="H867" s="15"/>
      <c r="I867" s="15"/>
      <c r="J867" s="15"/>
      <c r="K867" s="15"/>
      <c r="M867" s="15"/>
      <c r="O867" s="15"/>
    </row>
    <row r="868" spans="1:15" ht="15.75" customHeight="1">
      <c r="A868" s="15"/>
      <c r="B868" s="15"/>
      <c r="C868" s="15"/>
      <c r="D868" s="15"/>
      <c r="E868" s="15"/>
      <c r="F868" s="15"/>
      <c r="G868" s="15"/>
      <c r="H868" s="15"/>
      <c r="I868" s="15"/>
      <c r="J868" s="15"/>
      <c r="K868" s="15"/>
      <c r="M868" s="15"/>
      <c r="O868" s="15"/>
    </row>
    <row r="869" spans="1:15" ht="15.75" customHeight="1">
      <c r="A869" s="15"/>
      <c r="B869" s="15"/>
      <c r="C869" s="15"/>
      <c r="D869" s="15"/>
      <c r="E869" s="15"/>
      <c r="F869" s="15"/>
      <c r="G869" s="15"/>
      <c r="H869" s="15"/>
      <c r="I869" s="15"/>
      <c r="J869" s="15"/>
      <c r="K869" s="15"/>
      <c r="M869" s="15"/>
      <c r="O869" s="15"/>
    </row>
    <row r="870" spans="1:15" ht="15.75" customHeight="1">
      <c r="A870" s="15"/>
      <c r="B870" s="15"/>
      <c r="C870" s="15"/>
      <c r="D870" s="15"/>
      <c r="E870" s="15"/>
      <c r="F870" s="15"/>
      <c r="G870" s="15"/>
      <c r="H870" s="15"/>
      <c r="I870" s="15"/>
      <c r="J870" s="15"/>
      <c r="K870" s="15"/>
      <c r="M870" s="15"/>
      <c r="O870" s="15"/>
    </row>
    <row r="871" spans="1:15" ht="15.75" customHeight="1">
      <c r="A871" s="15"/>
      <c r="B871" s="15"/>
      <c r="C871" s="15"/>
      <c r="D871" s="15"/>
      <c r="E871" s="15"/>
      <c r="F871" s="15"/>
      <c r="G871" s="15"/>
      <c r="H871" s="15"/>
      <c r="I871" s="15"/>
      <c r="J871" s="15"/>
      <c r="K871" s="15"/>
      <c r="M871" s="15"/>
      <c r="O871" s="15"/>
    </row>
    <row r="872" spans="1:15" ht="15.75" customHeight="1">
      <c r="A872" s="15"/>
      <c r="B872" s="15"/>
      <c r="C872" s="15"/>
      <c r="D872" s="15"/>
      <c r="E872" s="15"/>
      <c r="F872" s="15"/>
      <c r="G872" s="15"/>
      <c r="H872" s="15"/>
      <c r="I872" s="15"/>
      <c r="J872" s="15"/>
      <c r="K872" s="15"/>
      <c r="M872" s="15"/>
      <c r="O872" s="15"/>
    </row>
    <row r="873" spans="1:15" ht="15.75" customHeight="1">
      <c r="A873" s="15"/>
      <c r="B873" s="15"/>
      <c r="C873" s="15"/>
      <c r="D873" s="15"/>
      <c r="E873" s="15"/>
      <c r="F873" s="15"/>
      <c r="G873" s="15"/>
      <c r="H873" s="15"/>
      <c r="I873" s="15"/>
      <c r="J873" s="15"/>
      <c r="K873" s="15"/>
      <c r="M873" s="15"/>
      <c r="O873" s="15"/>
    </row>
    <row r="874" spans="1:15" ht="15.75" customHeight="1">
      <c r="A874" s="15"/>
      <c r="B874" s="15"/>
      <c r="C874" s="15"/>
      <c r="D874" s="15"/>
      <c r="E874" s="15"/>
      <c r="F874" s="15"/>
      <c r="G874" s="15"/>
      <c r="H874" s="15"/>
      <c r="I874" s="15"/>
      <c r="J874" s="15"/>
      <c r="K874" s="15"/>
      <c r="M874" s="15"/>
      <c r="O874" s="15"/>
    </row>
    <row r="875" spans="1:15" ht="15.75" customHeight="1">
      <c r="A875" s="15"/>
      <c r="B875" s="15"/>
      <c r="C875" s="15"/>
      <c r="D875" s="15"/>
      <c r="E875" s="15"/>
      <c r="F875" s="15"/>
      <c r="G875" s="15"/>
      <c r="H875" s="15"/>
      <c r="I875" s="15"/>
      <c r="J875" s="15"/>
      <c r="K875" s="15"/>
      <c r="M875" s="15"/>
      <c r="O875" s="15"/>
    </row>
    <row r="876" spans="1:15" ht="15.75" customHeight="1">
      <c r="A876" s="15"/>
      <c r="B876" s="15"/>
      <c r="C876" s="15"/>
      <c r="D876" s="15"/>
      <c r="E876" s="15"/>
      <c r="F876" s="15"/>
      <c r="G876" s="15"/>
      <c r="H876" s="15"/>
      <c r="I876" s="15"/>
      <c r="J876" s="15"/>
      <c r="K876" s="15"/>
      <c r="M876" s="15"/>
      <c r="O876" s="15"/>
    </row>
    <row r="877" spans="1:15" ht="15.75" customHeight="1">
      <c r="A877" s="15"/>
      <c r="B877" s="15"/>
      <c r="C877" s="15"/>
      <c r="D877" s="15"/>
      <c r="E877" s="15"/>
      <c r="F877" s="15"/>
      <c r="G877" s="15"/>
      <c r="H877" s="15"/>
      <c r="I877" s="15"/>
      <c r="J877" s="15"/>
      <c r="K877" s="15"/>
      <c r="M877" s="15"/>
      <c r="O877" s="15"/>
    </row>
    <row r="878" spans="1:15" ht="15.75" customHeight="1">
      <c r="A878" s="15"/>
      <c r="B878" s="15"/>
      <c r="C878" s="15"/>
      <c r="D878" s="15"/>
      <c r="E878" s="15"/>
      <c r="F878" s="15"/>
      <c r="G878" s="15"/>
      <c r="H878" s="15"/>
      <c r="I878" s="15"/>
      <c r="J878" s="15"/>
      <c r="K878" s="15"/>
      <c r="M878" s="15"/>
      <c r="O878" s="15"/>
    </row>
    <row r="879" spans="1:15" ht="15.75" customHeight="1">
      <c r="A879" s="15"/>
      <c r="B879" s="15"/>
      <c r="C879" s="15"/>
      <c r="D879" s="15"/>
      <c r="E879" s="15"/>
      <c r="F879" s="15"/>
      <c r="G879" s="15"/>
      <c r="H879" s="15"/>
      <c r="I879" s="15"/>
      <c r="J879" s="15"/>
      <c r="K879" s="15"/>
      <c r="M879" s="15"/>
      <c r="O879" s="15"/>
    </row>
    <row r="880" spans="1:15" ht="15.75" customHeight="1">
      <c r="A880" s="15"/>
      <c r="B880" s="15"/>
      <c r="C880" s="15"/>
      <c r="D880" s="15"/>
      <c r="E880" s="15"/>
      <c r="F880" s="15"/>
      <c r="G880" s="15"/>
      <c r="H880" s="15"/>
      <c r="I880" s="15"/>
      <c r="J880" s="15"/>
      <c r="K880" s="15"/>
      <c r="M880" s="15"/>
      <c r="O880" s="15"/>
    </row>
    <row r="881" spans="1:15" ht="15.75" customHeight="1">
      <c r="A881" s="15"/>
      <c r="B881" s="15"/>
      <c r="C881" s="15"/>
      <c r="D881" s="15"/>
      <c r="E881" s="15"/>
      <c r="F881" s="15"/>
      <c r="G881" s="15"/>
      <c r="H881" s="15"/>
      <c r="I881" s="15"/>
      <c r="J881" s="15"/>
      <c r="K881" s="15"/>
      <c r="M881" s="15"/>
      <c r="O881" s="15"/>
    </row>
    <row r="882" spans="1:15" ht="15.75" customHeight="1">
      <c r="A882" s="15"/>
      <c r="B882" s="15"/>
      <c r="C882" s="15"/>
      <c r="D882" s="15"/>
      <c r="E882" s="15"/>
      <c r="F882" s="15"/>
      <c r="G882" s="15"/>
      <c r="H882" s="15"/>
      <c r="I882" s="15"/>
      <c r="J882" s="15"/>
      <c r="K882" s="15"/>
      <c r="M882" s="15"/>
      <c r="O882" s="15"/>
    </row>
    <row r="883" spans="1:15" ht="15.75" customHeight="1">
      <c r="A883" s="15"/>
      <c r="B883" s="15"/>
      <c r="C883" s="15"/>
      <c r="D883" s="15"/>
      <c r="E883" s="15"/>
      <c r="F883" s="15"/>
      <c r="G883" s="15"/>
      <c r="H883" s="15"/>
      <c r="I883" s="15"/>
      <c r="J883" s="15"/>
      <c r="K883" s="15"/>
      <c r="M883" s="15"/>
      <c r="O883" s="15"/>
    </row>
    <row r="884" spans="1:15" ht="15.75" customHeight="1">
      <c r="A884" s="15"/>
      <c r="B884" s="15"/>
      <c r="C884" s="15"/>
      <c r="D884" s="15"/>
      <c r="E884" s="15"/>
      <c r="F884" s="15"/>
      <c r="G884" s="15"/>
      <c r="H884" s="15"/>
      <c r="I884" s="15"/>
      <c r="J884" s="15"/>
      <c r="K884" s="15"/>
      <c r="M884" s="15"/>
      <c r="O884" s="15"/>
    </row>
    <row r="885" spans="1:15" ht="15.75" customHeight="1">
      <c r="A885" s="15"/>
      <c r="B885" s="15"/>
      <c r="C885" s="15"/>
      <c r="D885" s="15"/>
      <c r="E885" s="15"/>
      <c r="F885" s="15"/>
      <c r="G885" s="15"/>
      <c r="H885" s="15"/>
      <c r="I885" s="15"/>
      <c r="J885" s="15"/>
      <c r="K885" s="15"/>
      <c r="M885" s="15"/>
      <c r="O885" s="15"/>
    </row>
    <row r="886" spans="1:15" ht="15.75" customHeight="1">
      <c r="A886" s="15"/>
      <c r="B886" s="15"/>
      <c r="C886" s="15"/>
      <c r="D886" s="15"/>
      <c r="E886" s="15"/>
      <c r="F886" s="15"/>
      <c r="G886" s="15"/>
      <c r="H886" s="15"/>
      <c r="I886" s="15"/>
      <c r="J886" s="15"/>
      <c r="K886" s="15"/>
      <c r="M886" s="15"/>
      <c r="O886" s="15"/>
    </row>
    <row r="887" spans="1:15" ht="15.75" customHeight="1">
      <c r="A887" s="15"/>
      <c r="B887" s="15"/>
      <c r="C887" s="15"/>
      <c r="D887" s="15"/>
      <c r="E887" s="15"/>
      <c r="F887" s="15"/>
      <c r="G887" s="15"/>
      <c r="H887" s="15"/>
      <c r="I887" s="15"/>
      <c r="J887" s="15"/>
      <c r="K887" s="15"/>
      <c r="M887" s="15"/>
      <c r="O887" s="15"/>
    </row>
    <row r="888" spans="1:15" ht="15.75" customHeight="1">
      <c r="A888" s="15"/>
      <c r="B888" s="15"/>
      <c r="C888" s="15"/>
      <c r="D888" s="15"/>
      <c r="E888" s="15"/>
      <c r="F888" s="15"/>
      <c r="G888" s="15"/>
      <c r="H888" s="15"/>
      <c r="I888" s="15"/>
      <c r="J888" s="15"/>
      <c r="K888" s="15"/>
      <c r="M888" s="15"/>
      <c r="O888" s="15"/>
    </row>
    <row r="889" spans="1:15" ht="15.75" customHeight="1">
      <c r="A889" s="15"/>
      <c r="B889" s="15"/>
      <c r="C889" s="15"/>
      <c r="D889" s="15"/>
      <c r="E889" s="15"/>
      <c r="F889" s="15"/>
      <c r="G889" s="15"/>
      <c r="H889" s="15"/>
      <c r="I889" s="15"/>
      <c r="J889" s="15"/>
      <c r="K889" s="15"/>
      <c r="M889" s="15"/>
      <c r="O889" s="15"/>
    </row>
    <row r="890" spans="1:15" ht="15.75" customHeight="1">
      <c r="A890" s="15"/>
      <c r="B890" s="15"/>
      <c r="C890" s="15"/>
      <c r="D890" s="15"/>
      <c r="E890" s="15"/>
      <c r="F890" s="15"/>
      <c r="G890" s="15"/>
      <c r="H890" s="15"/>
      <c r="I890" s="15"/>
      <c r="J890" s="15"/>
      <c r="K890" s="15"/>
      <c r="M890" s="15"/>
      <c r="O890" s="15"/>
    </row>
    <row r="891" spans="1:15" ht="15.75" customHeight="1">
      <c r="A891" s="15"/>
      <c r="B891" s="15"/>
      <c r="C891" s="15"/>
      <c r="D891" s="15"/>
      <c r="E891" s="15"/>
      <c r="F891" s="15"/>
      <c r="G891" s="15"/>
      <c r="H891" s="15"/>
      <c r="I891" s="15"/>
      <c r="J891" s="15"/>
      <c r="K891" s="15"/>
      <c r="M891" s="15"/>
      <c r="O891" s="15"/>
    </row>
    <row r="892" spans="1:15" ht="15.75" customHeight="1">
      <c r="A892" s="15"/>
      <c r="B892" s="15"/>
      <c r="C892" s="15"/>
      <c r="D892" s="15"/>
      <c r="E892" s="15"/>
      <c r="F892" s="15"/>
      <c r="G892" s="15"/>
      <c r="H892" s="15"/>
      <c r="I892" s="15"/>
      <c r="J892" s="15"/>
      <c r="K892" s="15"/>
      <c r="M892" s="15"/>
      <c r="O892" s="15"/>
    </row>
    <row r="893" spans="1:15" ht="15.75" customHeight="1">
      <c r="A893" s="15"/>
      <c r="B893" s="15"/>
      <c r="C893" s="15"/>
      <c r="D893" s="15"/>
      <c r="E893" s="15"/>
      <c r="F893" s="15"/>
      <c r="G893" s="15"/>
      <c r="H893" s="15"/>
      <c r="I893" s="15"/>
      <c r="J893" s="15"/>
      <c r="K893" s="15"/>
      <c r="M893" s="15"/>
      <c r="O893" s="15"/>
    </row>
    <row r="894" spans="1:15" ht="15.75" customHeight="1">
      <c r="A894" s="15"/>
      <c r="B894" s="15"/>
      <c r="C894" s="15"/>
      <c r="D894" s="15"/>
      <c r="E894" s="15"/>
      <c r="F894" s="15"/>
      <c r="G894" s="15"/>
      <c r="H894" s="15"/>
      <c r="I894" s="15"/>
      <c r="J894" s="15"/>
      <c r="K894" s="15"/>
      <c r="M894" s="15"/>
      <c r="O894" s="15"/>
    </row>
    <row r="895" spans="1:15" ht="15.75" customHeight="1">
      <c r="A895" s="15"/>
      <c r="B895" s="15"/>
      <c r="C895" s="15"/>
      <c r="D895" s="15"/>
      <c r="E895" s="15"/>
      <c r="F895" s="15"/>
      <c r="G895" s="15"/>
      <c r="H895" s="15"/>
      <c r="I895" s="15"/>
      <c r="J895" s="15"/>
      <c r="K895" s="15"/>
      <c r="M895" s="15"/>
      <c r="O895" s="15"/>
    </row>
    <row r="896" spans="1:15" ht="15.75" customHeight="1">
      <c r="A896" s="15"/>
      <c r="B896" s="15"/>
      <c r="C896" s="15"/>
      <c r="D896" s="15"/>
      <c r="E896" s="15"/>
      <c r="F896" s="15"/>
      <c r="G896" s="15"/>
      <c r="H896" s="15"/>
      <c r="I896" s="15"/>
      <c r="J896" s="15"/>
      <c r="K896" s="15"/>
      <c r="M896" s="15"/>
      <c r="O896" s="15"/>
    </row>
    <row r="897" spans="1:15" ht="15.75" customHeight="1">
      <c r="A897" s="15"/>
      <c r="B897" s="15"/>
      <c r="C897" s="15"/>
      <c r="D897" s="15"/>
      <c r="E897" s="15"/>
      <c r="F897" s="15"/>
      <c r="G897" s="15"/>
      <c r="H897" s="15"/>
      <c r="I897" s="15"/>
      <c r="J897" s="15"/>
      <c r="K897" s="15"/>
      <c r="M897" s="15"/>
      <c r="O897" s="15"/>
    </row>
    <row r="898" spans="1:15" ht="15.75" customHeight="1">
      <c r="A898" s="15"/>
      <c r="B898" s="15"/>
      <c r="C898" s="15"/>
      <c r="D898" s="15"/>
      <c r="E898" s="15"/>
      <c r="F898" s="15"/>
      <c r="G898" s="15"/>
      <c r="H898" s="15"/>
      <c r="I898" s="15"/>
      <c r="J898" s="15"/>
      <c r="K898" s="15"/>
      <c r="M898" s="15"/>
      <c r="O898" s="15"/>
    </row>
    <row r="899" spans="1:15" ht="15.75" customHeight="1">
      <c r="A899" s="15"/>
      <c r="B899" s="15"/>
      <c r="C899" s="15"/>
      <c r="D899" s="15"/>
      <c r="E899" s="15"/>
      <c r="F899" s="15"/>
      <c r="G899" s="15"/>
      <c r="H899" s="15"/>
      <c r="I899" s="15"/>
      <c r="J899" s="15"/>
      <c r="K899" s="15"/>
      <c r="M899" s="15"/>
      <c r="O899" s="15"/>
    </row>
    <row r="900" spans="1:15" ht="15.75" customHeight="1">
      <c r="A900" s="15"/>
      <c r="B900" s="15"/>
      <c r="C900" s="15"/>
      <c r="D900" s="15"/>
      <c r="E900" s="15"/>
      <c r="F900" s="15"/>
      <c r="G900" s="15"/>
      <c r="H900" s="15"/>
      <c r="I900" s="15"/>
      <c r="J900" s="15"/>
      <c r="K900" s="15"/>
      <c r="M900" s="15"/>
      <c r="O900" s="15"/>
    </row>
    <row r="901" spans="1:15" ht="15.75" customHeight="1">
      <c r="A901" s="15"/>
      <c r="B901" s="15"/>
      <c r="C901" s="15"/>
      <c r="D901" s="15"/>
      <c r="E901" s="15"/>
      <c r="F901" s="15"/>
      <c r="G901" s="15"/>
      <c r="H901" s="15"/>
      <c r="I901" s="15"/>
      <c r="J901" s="15"/>
      <c r="K901" s="15"/>
      <c r="M901" s="15"/>
      <c r="O901" s="15"/>
    </row>
    <row r="902" spans="1:15" ht="15.75" customHeight="1">
      <c r="A902" s="15"/>
      <c r="B902" s="15"/>
      <c r="C902" s="15"/>
      <c r="D902" s="15"/>
      <c r="E902" s="15"/>
      <c r="F902" s="15"/>
      <c r="G902" s="15"/>
      <c r="H902" s="15"/>
      <c r="I902" s="15"/>
      <c r="J902" s="15"/>
      <c r="K902" s="15"/>
      <c r="M902" s="15"/>
      <c r="O902" s="15"/>
    </row>
    <row r="903" spans="1:15" ht="15.75" customHeight="1">
      <c r="A903" s="15"/>
      <c r="B903" s="15"/>
      <c r="C903" s="15"/>
      <c r="D903" s="15"/>
      <c r="E903" s="15"/>
      <c r="F903" s="15"/>
      <c r="G903" s="15"/>
      <c r="H903" s="15"/>
      <c r="I903" s="15"/>
      <c r="J903" s="15"/>
      <c r="K903" s="15"/>
      <c r="M903" s="15"/>
      <c r="O903" s="15"/>
    </row>
    <row r="904" spans="1:15" ht="15.75" customHeight="1">
      <c r="A904" s="15"/>
      <c r="B904" s="15"/>
      <c r="C904" s="15"/>
      <c r="D904" s="15"/>
      <c r="E904" s="15"/>
      <c r="F904" s="15"/>
      <c r="G904" s="15"/>
      <c r="H904" s="15"/>
      <c r="I904" s="15"/>
      <c r="J904" s="15"/>
      <c r="K904" s="15"/>
      <c r="M904" s="15"/>
      <c r="O904" s="15"/>
    </row>
    <row r="905" spans="1:15" ht="15.75" customHeight="1">
      <c r="A905" s="15"/>
      <c r="B905" s="15"/>
      <c r="C905" s="15"/>
      <c r="D905" s="15"/>
      <c r="E905" s="15"/>
      <c r="F905" s="15"/>
      <c r="G905" s="15"/>
      <c r="H905" s="15"/>
      <c r="I905" s="15"/>
      <c r="J905" s="15"/>
      <c r="K905" s="15"/>
      <c r="M905" s="15"/>
      <c r="O905" s="15"/>
    </row>
    <row r="906" spans="1:15" ht="15.75" customHeight="1">
      <c r="A906" s="15"/>
      <c r="B906" s="15"/>
      <c r="C906" s="15"/>
      <c r="D906" s="15"/>
      <c r="E906" s="15"/>
      <c r="F906" s="15"/>
      <c r="G906" s="15"/>
      <c r="H906" s="15"/>
      <c r="I906" s="15"/>
      <c r="J906" s="15"/>
      <c r="K906" s="15"/>
      <c r="M906" s="15"/>
      <c r="O906" s="15"/>
    </row>
    <row r="907" spans="1:15" ht="15.75" customHeight="1">
      <c r="A907" s="15"/>
      <c r="B907" s="15"/>
      <c r="C907" s="15"/>
      <c r="D907" s="15"/>
      <c r="E907" s="15"/>
      <c r="F907" s="15"/>
      <c r="G907" s="15"/>
      <c r="H907" s="15"/>
      <c r="I907" s="15"/>
      <c r="J907" s="15"/>
      <c r="K907" s="15"/>
      <c r="M907" s="15"/>
      <c r="O907" s="15"/>
    </row>
    <row r="908" spans="1:15" ht="15.75" customHeight="1">
      <c r="A908" s="15"/>
      <c r="B908" s="15"/>
      <c r="C908" s="15"/>
      <c r="D908" s="15"/>
      <c r="E908" s="15"/>
      <c r="F908" s="15"/>
      <c r="G908" s="15"/>
      <c r="H908" s="15"/>
      <c r="I908" s="15"/>
      <c r="J908" s="15"/>
      <c r="K908" s="15"/>
      <c r="M908" s="15"/>
      <c r="O908" s="15"/>
    </row>
    <row r="909" spans="1:15" ht="15.75" customHeight="1">
      <c r="A909" s="15"/>
      <c r="B909" s="15"/>
      <c r="C909" s="15"/>
      <c r="D909" s="15"/>
      <c r="E909" s="15"/>
      <c r="F909" s="15"/>
      <c r="G909" s="15"/>
      <c r="H909" s="15"/>
      <c r="I909" s="15"/>
      <c r="J909" s="15"/>
      <c r="K909" s="15"/>
      <c r="M909" s="15"/>
      <c r="O909" s="15"/>
    </row>
    <row r="910" spans="1:15" ht="15.75" customHeight="1">
      <c r="A910" s="15"/>
      <c r="B910" s="15"/>
      <c r="C910" s="15"/>
      <c r="D910" s="15"/>
      <c r="E910" s="15"/>
      <c r="F910" s="15"/>
      <c r="G910" s="15"/>
      <c r="H910" s="15"/>
      <c r="I910" s="15"/>
      <c r="J910" s="15"/>
      <c r="K910" s="15"/>
      <c r="M910" s="15"/>
      <c r="O910" s="15"/>
    </row>
    <row r="911" spans="1:15" ht="15.75" customHeight="1">
      <c r="A911" s="15"/>
      <c r="B911" s="15"/>
      <c r="C911" s="15"/>
      <c r="D911" s="15"/>
      <c r="E911" s="15"/>
      <c r="F911" s="15"/>
      <c r="G911" s="15"/>
      <c r="H911" s="15"/>
      <c r="I911" s="15"/>
      <c r="J911" s="15"/>
      <c r="K911" s="15"/>
      <c r="M911" s="15"/>
      <c r="O911" s="15"/>
    </row>
    <row r="912" spans="1:15" ht="15.75" customHeight="1">
      <c r="A912" s="15"/>
      <c r="B912" s="15"/>
      <c r="C912" s="15"/>
      <c r="D912" s="15"/>
      <c r="E912" s="15"/>
      <c r="F912" s="15"/>
      <c r="G912" s="15"/>
      <c r="H912" s="15"/>
      <c r="I912" s="15"/>
      <c r="J912" s="15"/>
      <c r="K912" s="15"/>
      <c r="M912" s="15"/>
      <c r="O912" s="15"/>
    </row>
    <row r="913" spans="1:15" ht="15.75" customHeight="1">
      <c r="A913" s="15"/>
      <c r="B913" s="15"/>
      <c r="C913" s="15"/>
      <c r="D913" s="15"/>
      <c r="E913" s="15"/>
      <c r="F913" s="15"/>
      <c r="G913" s="15"/>
      <c r="H913" s="15"/>
      <c r="I913" s="15"/>
      <c r="J913" s="15"/>
      <c r="K913" s="15"/>
      <c r="M913" s="15"/>
      <c r="O913" s="15"/>
    </row>
    <row r="914" spans="1:15" ht="15.75" customHeight="1">
      <c r="A914" s="15"/>
      <c r="B914" s="15"/>
      <c r="C914" s="15"/>
      <c r="D914" s="15"/>
      <c r="E914" s="15"/>
      <c r="F914" s="15"/>
      <c r="G914" s="15"/>
      <c r="H914" s="15"/>
      <c r="I914" s="15"/>
      <c r="J914" s="15"/>
      <c r="K914" s="15"/>
      <c r="M914" s="15"/>
      <c r="O914" s="15"/>
    </row>
    <row r="915" spans="1:15" ht="15.75" customHeight="1">
      <c r="A915" s="15"/>
      <c r="B915" s="15"/>
      <c r="C915" s="15"/>
      <c r="D915" s="15"/>
      <c r="E915" s="15"/>
      <c r="F915" s="15"/>
      <c r="G915" s="15"/>
      <c r="H915" s="15"/>
      <c r="I915" s="15"/>
      <c r="J915" s="15"/>
      <c r="K915" s="15"/>
      <c r="M915" s="15"/>
      <c r="O915" s="15"/>
    </row>
    <row r="916" spans="1:15" ht="15.75" customHeight="1">
      <c r="A916" s="15"/>
      <c r="B916" s="15"/>
      <c r="C916" s="15"/>
      <c r="D916" s="15"/>
      <c r="E916" s="15"/>
      <c r="F916" s="15"/>
      <c r="G916" s="15"/>
      <c r="H916" s="15"/>
      <c r="I916" s="15"/>
      <c r="J916" s="15"/>
      <c r="K916" s="15"/>
      <c r="M916" s="15"/>
      <c r="O916" s="15"/>
    </row>
    <row r="917" spans="1:15" ht="15.75" customHeight="1">
      <c r="A917" s="15"/>
      <c r="B917" s="15"/>
      <c r="C917" s="15"/>
      <c r="D917" s="15"/>
      <c r="E917" s="15"/>
      <c r="F917" s="15"/>
      <c r="G917" s="15"/>
      <c r="H917" s="15"/>
      <c r="I917" s="15"/>
      <c r="J917" s="15"/>
      <c r="K917" s="15"/>
      <c r="M917" s="15"/>
      <c r="O917" s="15"/>
    </row>
    <row r="918" spans="1:15" ht="15.75" customHeight="1">
      <c r="A918" s="15"/>
      <c r="B918" s="15"/>
      <c r="C918" s="15"/>
      <c r="D918" s="15"/>
      <c r="E918" s="15"/>
      <c r="F918" s="15"/>
      <c r="G918" s="15"/>
      <c r="H918" s="15"/>
      <c r="I918" s="15"/>
      <c r="J918" s="15"/>
      <c r="K918" s="15"/>
      <c r="M918" s="15"/>
      <c r="O918" s="15"/>
    </row>
    <row r="919" spans="1:15" ht="15.75" customHeight="1">
      <c r="A919" s="15"/>
      <c r="B919" s="15"/>
      <c r="C919" s="15"/>
      <c r="D919" s="15"/>
      <c r="E919" s="15"/>
      <c r="F919" s="15"/>
      <c r="G919" s="15"/>
      <c r="H919" s="15"/>
      <c r="I919" s="15"/>
      <c r="J919" s="15"/>
      <c r="K919" s="15"/>
      <c r="M919" s="15"/>
      <c r="O919" s="15"/>
    </row>
    <row r="920" spans="1:15" ht="15.75" customHeight="1">
      <c r="A920" s="15"/>
      <c r="B920" s="15"/>
      <c r="C920" s="15"/>
      <c r="D920" s="15"/>
      <c r="E920" s="15"/>
      <c r="F920" s="15"/>
      <c r="G920" s="15"/>
      <c r="H920" s="15"/>
      <c r="I920" s="15"/>
      <c r="J920" s="15"/>
      <c r="K920" s="15"/>
      <c r="M920" s="15"/>
      <c r="O920" s="15"/>
    </row>
    <row r="921" spans="1:15" ht="15.75" customHeight="1">
      <c r="A921" s="15"/>
      <c r="B921" s="15"/>
      <c r="C921" s="15"/>
      <c r="D921" s="15"/>
      <c r="E921" s="15"/>
      <c r="F921" s="15"/>
      <c r="G921" s="15"/>
      <c r="H921" s="15"/>
      <c r="I921" s="15"/>
      <c r="J921" s="15"/>
      <c r="K921" s="15"/>
      <c r="M921" s="15"/>
      <c r="O921" s="15"/>
    </row>
    <row r="922" spans="1:15" ht="15.75" customHeight="1">
      <c r="A922" s="15"/>
      <c r="B922" s="15"/>
      <c r="C922" s="15"/>
      <c r="D922" s="15"/>
      <c r="E922" s="15"/>
      <c r="F922" s="15"/>
      <c r="G922" s="15"/>
      <c r="H922" s="15"/>
      <c r="I922" s="15"/>
      <c r="J922" s="15"/>
      <c r="K922" s="15"/>
      <c r="M922" s="15"/>
      <c r="O922" s="15"/>
    </row>
    <row r="923" spans="1:15" ht="15.75" customHeight="1">
      <c r="A923" s="15"/>
      <c r="B923" s="15"/>
      <c r="C923" s="15"/>
      <c r="D923" s="15"/>
      <c r="E923" s="15"/>
      <c r="F923" s="15"/>
      <c r="G923" s="15"/>
      <c r="H923" s="15"/>
      <c r="I923" s="15"/>
      <c r="J923" s="15"/>
      <c r="K923" s="15"/>
      <c r="M923" s="15"/>
      <c r="O923" s="15"/>
    </row>
    <row r="924" spans="1:15" ht="15.75" customHeight="1">
      <c r="A924" s="15"/>
      <c r="B924" s="15"/>
      <c r="C924" s="15"/>
      <c r="D924" s="15"/>
      <c r="E924" s="15"/>
      <c r="F924" s="15"/>
      <c r="G924" s="15"/>
      <c r="H924" s="15"/>
      <c r="I924" s="15"/>
      <c r="J924" s="15"/>
      <c r="K924" s="15"/>
      <c r="M924" s="15"/>
      <c r="O924" s="15"/>
    </row>
    <row r="925" spans="1:15" ht="15.75" customHeight="1">
      <c r="A925" s="15"/>
      <c r="B925" s="15"/>
      <c r="C925" s="15"/>
      <c r="D925" s="15"/>
      <c r="E925" s="15"/>
      <c r="F925" s="15"/>
      <c r="G925" s="15"/>
      <c r="H925" s="15"/>
      <c r="I925" s="15"/>
      <c r="J925" s="15"/>
      <c r="K925" s="15"/>
      <c r="M925" s="15"/>
      <c r="O925" s="15"/>
    </row>
    <row r="926" spans="1:15" ht="15.75" customHeight="1">
      <c r="A926" s="15"/>
      <c r="B926" s="15"/>
      <c r="C926" s="15"/>
      <c r="D926" s="15"/>
      <c r="E926" s="15"/>
      <c r="F926" s="15"/>
      <c r="G926" s="15"/>
      <c r="H926" s="15"/>
      <c r="I926" s="15"/>
      <c r="J926" s="15"/>
      <c r="K926" s="15"/>
      <c r="M926" s="15"/>
      <c r="O926" s="15"/>
    </row>
    <row r="927" spans="1:15" ht="15.75" customHeight="1">
      <c r="A927" s="15"/>
      <c r="B927" s="15"/>
      <c r="C927" s="15"/>
      <c r="D927" s="15"/>
      <c r="E927" s="15"/>
      <c r="F927" s="15"/>
      <c r="G927" s="15"/>
      <c r="H927" s="15"/>
      <c r="I927" s="15"/>
      <c r="J927" s="15"/>
      <c r="K927" s="15"/>
      <c r="M927" s="15"/>
      <c r="O927" s="15"/>
    </row>
    <row r="928" spans="1:15" ht="15.75" customHeight="1">
      <c r="A928" s="15"/>
      <c r="B928" s="15"/>
      <c r="C928" s="15"/>
      <c r="D928" s="15"/>
      <c r="E928" s="15"/>
      <c r="F928" s="15"/>
      <c r="G928" s="15"/>
      <c r="H928" s="15"/>
      <c r="I928" s="15"/>
      <c r="J928" s="15"/>
      <c r="K928" s="15"/>
      <c r="M928" s="15"/>
      <c r="O928" s="15"/>
    </row>
    <row r="929" spans="1:15" ht="15.75" customHeight="1">
      <c r="A929" s="15"/>
      <c r="B929" s="15"/>
      <c r="C929" s="15"/>
      <c r="D929" s="15"/>
      <c r="E929" s="15"/>
      <c r="F929" s="15"/>
      <c r="G929" s="15"/>
      <c r="H929" s="15"/>
      <c r="I929" s="15"/>
      <c r="J929" s="15"/>
      <c r="K929" s="15"/>
      <c r="M929" s="15"/>
      <c r="O929" s="15"/>
    </row>
    <row r="930" spans="1:15" ht="15.75" customHeight="1">
      <c r="A930" s="15"/>
      <c r="B930" s="15"/>
      <c r="C930" s="15"/>
      <c r="D930" s="15"/>
      <c r="E930" s="15"/>
      <c r="F930" s="15"/>
      <c r="G930" s="15"/>
      <c r="H930" s="15"/>
      <c r="I930" s="15"/>
      <c r="J930" s="15"/>
      <c r="K930" s="15"/>
      <c r="M930" s="15"/>
      <c r="O930" s="15"/>
    </row>
    <row r="931" spans="1:15" ht="15.75" customHeight="1">
      <c r="A931" s="15"/>
      <c r="B931" s="15"/>
      <c r="C931" s="15"/>
      <c r="D931" s="15"/>
      <c r="E931" s="15"/>
      <c r="F931" s="15"/>
      <c r="G931" s="15"/>
      <c r="H931" s="15"/>
      <c r="I931" s="15"/>
      <c r="J931" s="15"/>
      <c r="K931" s="15"/>
      <c r="M931" s="15"/>
      <c r="O931" s="15"/>
    </row>
    <row r="932" spans="1:15" ht="15.75" customHeight="1">
      <c r="A932" s="15"/>
      <c r="B932" s="15"/>
      <c r="C932" s="15"/>
      <c r="D932" s="15"/>
      <c r="E932" s="15"/>
      <c r="F932" s="15"/>
      <c r="G932" s="15"/>
      <c r="H932" s="15"/>
      <c r="I932" s="15"/>
      <c r="J932" s="15"/>
      <c r="K932" s="15"/>
      <c r="M932" s="15"/>
      <c r="O932" s="15"/>
    </row>
    <row r="933" spans="1:15" ht="15.75" customHeight="1">
      <c r="A933" s="15"/>
      <c r="B933" s="15"/>
      <c r="C933" s="15"/>
      <c r="D933" s="15"/>
      <c r="E933" s="15"/>
      <c r="F933" s="15"/>
      <c r="G933" s="15"/>
      <c r="H933" s="15"/>
      <c r="I933" s="15"/>
      <c r="J933" s="15"/>
      <c r="K933" s="15"/>
      <c r="M933" s="15"/>
      <c r="O933" s="15"/>
    </row>
    <row r="934" spans="1:15" ht="15.75" customHeight="1">
      <c r="A934" s="15"/>
      <c r="B934" s="15"/>
      <c r="C934" s="15"/>
      <c r="D934" s="15"/>
      <c r="E934" s="15"/>
      <c r="F934" s="15"/>
      <c r="G934" s="15"/>
      <c r="H934" s="15"/>
      <c r="I934" s="15"/>
      <c r="J934" s="15"/>
      <c r="K934" s="15"/>
      <c r="M934" s="15"/>
      <c r="O934" s="15"/>
    </row>
    <row r="935" spans="1:15" ht="15.75" customHeight="1">
      <c r="A935" s="15"/>
      <c r="B935" s="15"/>
      <c r="C935" s="15"/>
      <c r="D935" s="15"/>
      <c r="E935" s="15"/>
      <c r="F935" s="15"/>
      <c r="G935" s="15"/>
      <c r="H935" s="15"/>
      <c r="I935" s="15"/>
      <c r="J935" s="15"/>
      <c r="K935" s="15"/>
      <c r="M935" s="15"/>
      <c r="O935" s="15"/>
    </row>
    <row r="936" spans="1:15" ht="15.75" customHeight="1">
      <c r="A936" s="15"/>
      <c r="B936" s="15"/>
      <c r="C936" s="15"/>
      <c r="D936" s="15"/>
      <c r="E936" s="15"/>
      <c r="F936" s="15"/>
      <c r="G936" s="15"/>
      <c r="H936" s="15"/>
      <c r="I936" s="15"/>
      <c r="J936" s="15"/>
      <c r="K936" s="15"/>
      <c r="M936" s="15"/>
      <c r="O936" s="15"/>
    </row>
    <row r="937" spans="1:15" ht="15.75" customHeight="1">
      <c r="A937" s="15"/>
      <c r="B937" s="15"/>
      <c r="C937" s="15"/>
      <c r="D937" s="15"/>
      <c r="E937" s="15"/>
      <c r="F937" s="15"/>
      <c r="G937" s="15"/>
      <c r="H937" s="15"/>
      <c r="I937" s="15"/>
      <c r="J937" s="15"/>
      <c r="K937" s="15"/>
      <c r="M937" s="15"/>
      <c r="O937" s="15"/>
    </row>
    <row r="938" spans="1:15" ht="15.75" customHeight="1">
      <c r="A938" s="15"/>
      <c r="B938" s="15"/>
      <c r="C938" s="15"/>
      <c r="D938" s="15"/>
      <c r="E938" s="15"/>
      <c r="F938" s="15"/>
      <c r="G938" s="15"/>
      <c r="H938" s="15"/>
      <c r="I938" s="15"/>
      <c r="J938" s="15"/>
      <c r="K938" s="15"/>
      <c r="M938" s="15"/>
      <c r="O938" s="15"/>
    </row>
    <row r="939" spans="1:15" ht="15.75" customHeight="1">
      <c r="A939" s="15"/>
      <c r="B939" s="15"/>
      <c r="C939" s="15"/>
      <c r="D939" s="15"/>
      <c r="E939" s="15"/>
      <c r="F939" s="15"/>
      <c r="G939" s="15"/>
      <c r="H939" s="15"/>
      <c r="I939" s="15"/>
      <c r="J939" s="15"/>
      <c r="K939" s="15"/>
      <c r="M939" s="15"/>
      <c r="O939" s="15"/>
    </row>
    <row r="940" spans="1:15" ht="15.75" customHeight="1">
      <c r="A940" s="15"/>
      <c r="B940" s="15"/>
      <c r="C940" s="15"/>
      <c r="D940" s="15"/>
      <c r="E940" s="15"/>
      <c r="F940" s="15"/>
      <c r="G940" s="15"/>
      <c r="H940" s="15"/>
      <c r="I940" s="15"/>
      <c r="J940" s="15"/>
      <c r="K940" s="15"/>
      <c r="M940" s="15"/>
      <c r="O940" s="15"/>
    </row>
    <row r="941" spans="1:15" ht="15.75" customHeight="1">
      <c r="A941" s="15"/>
      <c r="B941" s="15"/>
      <c r="C941" s="15"/>
      <c r="D941" s="15"/>
      <c r="E941" s="15"/>
      <c r="F941" s="15"/>
      <c r="G941" s="15"/>
      <c r="H941" s="15"/>
      <c r="I941" s="15"/>
      <c r="J941" s="15"/>
      <c r="K941" s="15"/>
      <c r="M941" s="15"/>
      <c r="O941" s="15"/>
    </row>
    <row r="942" spans="1:15" ht="15.75" customHeight="1">
      <c r="A942" s="15"/>
      <c r="B942" s="15"/>
      <c r="C942" s="15"/>
      <c r="D942" s="15"/>
      <c r="E942" s="15"/>
      <c r="F942" s="15"/>
      <c r="G942" s="15"/>
      <c r="H942" s="15"/>
      <c r="I942" s="15"/>
      <c r="J942" s="15"/>
      <c r="K942" s="15"/>
      <c r="M942" s="15"/>
      <c r="O942" s="15"/>
    </row>
    <row r="943" spans="1:15" ht="15.75" customHeight="1">
      <c r="A943" s="15"/>
      <c r="B943" s="15"/>
      <c r="C943" s="15"/>
      <c r="D943" s="15"/>
      <c r="E943" s="15"/>
      <c r="F943" s="15"/>
      <c r="G943" s="15"/>
      <c r="H943" s="15"/>
      <c r="I943" s="15"/>
      <c r="J943" s="15"/>
      <c r="K943" s="15"/>
      <c r="M943" s="15"/>
      <c r="O943" s="15"/>
    </row>
    <row r="944" spans="1:15" ht="15.75" customHeight="1">
      <c r="A944" s="15"/>
      <c r="B944" s="15"/>
      <c r="C944" s="15"/>
      <c r="D944" s="15"/>
      <c r="E944" s="15"/>
      <c r="F944" s="15"/>
      <c r="G944" s="15"/>
      <c r="H944" s="15"/>
      <c r="I944" s="15"/>
      <c r="J944" s="15"/>
      <c r="K944" s="15"/>
      <c r="M944" s="15"/>
      <c r="O944" s="15"/>
    </row>
    <row r="945" spans="1:15" ht="15.75" customHeight="1">
      <c r="A945" s="15"/>
      <c r="B945" s="15"/>
      <c r="C945" s="15"/>
      <c r="D945" s="15"/>
      <c r="E945" s="15"/>
      <c r="F945" s="15"/>
      <c r="G945" s="15"/>
      <c r="H945" s="15"/>
      <c r="I945" s="15"/>
      <c r="J945" s="15"/>
      <c r="K945" s="15"/>
      <c r="M945" s="15"/>
      <c r="O945" s="15"/>
    </row>
    <row r="946" spans="1:15" ht="15.75" customHeight="1">
      <c r="A946" s="15"/>
      <c r="B946" s="15"/>
      <c r="C946" s="15"/>
      <c r="D946" s="15"/>
      <c r="E946" s="15"/>
      <c r="F946" s="15"/>
      <c r="G946" s="15"/>
      <c r="H946" s="15"/>
      <c r="I946" s="15"/>
      <c r="J946" s="15"/>
      <c r="K946" s="15"/>
      <c r="M946" s="15"/>
      <c r="O946" s="15"/>
    </row>
    <row r="947" spans="1:15" ht="15.75" customHeight="1">
      <c r="A947" s="15"/>
      <c r="B947" s="15"/>
      <c r="C947" s="15"/>
      <c r="D947" s="15"/>
      <c r="E947" s="15"/>
      <c r="F947" s="15"/>
      <c r="G947" s="15"/>
      <c r="H947" s="15"/>
      <c r="I947" s="15"/>
      <c r="J947" s="15"/>
      <c r="K947" s="15"/>
      <c r="M947" s="15"/>
      <c r="O947" s="15"/>
    </row>
    <row r="948" spans="1:15" ht="15.75" customHeight="1">
      <c r="A948" s="15"/>
      <c r="B948" s="15"/>
      <c r="C948" s="15"/>
      <c r="D948" s="15"/>
      <c r="E948" s="15"/>
      <c r="F948" s="15"/>
      <c r="G948" s="15"/>
      <c r="H948" s="15"/>
      <c r="I948" s="15"/>
      <c r="J948" s="15"/>
      <c r="K948" s="15"/>
      <c r="M948" s="15"/>
      <c r="O948" s="15"/>
    </row>
    <row r="949" spans="1:15" ht="15.75" customHeight="1">
      <c r="A949" s="15"/>
      <c r="B949" s="15"/>
      <c r="C949" s="15"/>
      <c r="D949" s="15"/>
      <c r="E949" s="15"/>
      <c r="F949" s="15"/>
      <c r="G949" s="15"/>
      <c r="H949" s="15"/>
      <c r="I949" s="15"/>
      <c r="J949" s="15"/>
      <c r="K949" s="15"/>
      <c r="M949" s="15"/>
      <c r="O949" s="15"/>
    </row>
    <row r="950" spans="1:15" ht="15.75" customHeight="1">
      <c r="A950" s="15"/>
      <c r="B950" s="15"/>
      <c r="C950" s="15"/>
      <c r="D950" s="15"/>
      <c r="E950" s="15"/>
      <c r="F950" s="15"/>
      <c r="G950" s="15"/>
      <c r="H950" s="15"/>
      <c r="I950" s="15"/>
      <c r="J950" s="15"/>
      <c r="K950" s="15"/>
      <c r="M950" s="15"/>
      <c r="O950" s="15"/>
    </row>
    <row r="951" spans="1:15" ht="15.75" customHeight="1">
      <c r="A951" s="15"/>
      <c r="B951" s="15"/>
      <c r="C951" s="15"/>
      <c r="D951" s="15"/>
      <c r="E951" s="15"/>
      <c r="F951" s="15"/>
      <c r="G951" s="15"/>
      <c r="H951" s="15"/>
      <c r="I951" s="15"/>
      <c r="J951" s="15"/>
      <c r="K951" s="15"/>
      <c r="M951" s="15"/>
      <c r="O951" s="15"/>
    </row>
    <row r="952" spans="1:15" ht="15.75" customHeight="1">
      <c r="A952" s="15"/>
      <c r="B952" s="15"/>
      <c r="C952" s="15"/>
      <c r="D952" s="15"/>
      <c r="E952" s="15"/>
      <c r="F952" s="15"/>
      <c r="G952" s="15"/>
      <c r="H952" s="15"/>
      <c r="I952" s="15"/>
      <c r="J952" s="15"/>
      <c r="K952" s="15"/>
      <c r="M952" s="15"/>
      <c r="O952" s="15"/>
    </row>
    <row r="953" spans="1:15" ht="15.75" customHeight="1">
      <c r="A953" s="15"/>
      <c r="B953" s="15"/>
      <c r="C953" s="15"/>
      <c r="D953" s="15"/>
      <c r="E953" s="15"/>
      <c r="F953" s="15"/>
      <c r="G953" s="15"/>
      <c r="H953" s="15"/>
      <c r="I953" s="15"/>
      <c r="J953" s="15"/>
      <c r="K953" s="15"/>
      <c r="M953" s="15"/>
      <c r="O953" s="15"/>
    </row>
    <row r="954" spans="1:15" ht="15.75" customHeight="1">
      <c r="A954" s="15"/>
      <c r="B954" s="15"/>
      <c r="C954" s="15"/>
      <c r="D954" s="15"/>
      <c r="E954" s="15"/>
      <c r="F954" s="15"/>
      <c r="G954" s="15"/>
      <c r="H954" s="15"/>
      <c r="I954" s="15"/>
      <c r="J954" s="15"/>
      <c r="K954" s="15"/>
      <c r="M954" s="15"/>
      <c r="O954" s="15"/>
    </row>
    <row r="955" spans="1:15" ht="15.75" customHeight="1">
      <c r="A955" s="15"/>
      <c r="B955" s="15"/>
      <c r="C955" s="15"/>
      <c r="D955" s="15"/>
      <c r="E955" s="15"/>
      <c r="F955" s="15"/>
      <c r="G955" s="15"/>
      <c r="H955" s="15"/>
      <c r="I955" s="15"/>
      <c r="J955" s="15"/>
      <c r="K955" s="15"/>
      <c r="M955" s="15"/>
      <c r="O955" s="15"/>
    </row>
    <row r="956" spans="1:15" ht="15.75" customHeight="1">
      <c r="A956" s="15"/>
      <c r="B956" s="15"/>
      <c r="C956" s="15"/>
      <c r="D956" s="15"/>
      <c r="E956" s="15"/>
      <c r="F956" s="15"/>
      <c r="G956" s="15"/>
      <c r="H956" s="15"/>
      <c r="I956" s="15"/>
      <c r="J956" s="15"/>
      <c r="K956" s="15"/>
      <c r="M956" s="15"/>
      <c r="O956" s="15"/>
    </row>
    <row r="957" spans="1:15" ht="15.75" customHeight="1">
      <c r="A957" s="15"/>
      <c r="B957" s="15"/>
      <c r="C957" s="15"/>
      <c r="D957" s="15"/>
      <c r="E957" s="15"/>
      <c r="F957" s="15"/>
      <c r="G957" s="15"/>
      <c r="H957" s="15"/>
      <c r="I957" s="15"/>
      <c r="J957" s="15"/>
      <c r="K957" s="15"/>
      <c r="M957" s="15"/>
      <c r="O957" s="15"/>
    </row>
    <row r="958" spans="1:15" ht="15.75" customHeight="1">
      <c r="A958" s="15"/>
      <c r="B958" s="15"/>
      <c r="C958" s="15"/>
      <c r="D958" s="15"/>
      <c r="E958" s="15"/>
      <c r="F958" s="15"/>
      <c r="G958" s="15"/>
      <c r="H958" s="15"/>
      <c r="I958" s="15"/>
      <c r="J958" s="15"/>
      <c r="K958" s="15"/>
      <c r="M958" s="15"/>
      <c r="O958" s="15"/>
    </row>
    <row r="959" spans="1:15" ht="15.75" customHeight="1">
      <c r="A959" s="15"/>
      <c r="B959" s="15"/>
      <c r="C959" s="15"/>
      <c r="D959" s="15"/>
      <c r="E959" s="15"/>
      <c r="F959" s="15"/>
      <c r="G959" s="15"/>
      <c r="H959" s="15"/>
      <c r="I959" s="15"/>
      <c r="J959" s="15"/>
      <c r="K959" s="15"/>
      <c r="M959" s="15"/>
      <c r="O959" s="15"/>
    </row>
    <row r="960" spans="1:15" ht="15.75" customHeight="1">
      <c r="A960" s="15"/>
      <c r="B960" s="15"/>
      <c r="C960" s="15"/>
      <c r="D960" s="15"/>
      <c r="E960" s="15"/>
      <c r="F960" s="15"/>
      <c r="G960" s="15"/>
      <c r="H960" s="15"/>
      <c r="I960" s="15"/>
      <c r="J960" s="15"/>
      <c r="K960" s="15"/>
      <c r="M960" s="15"/>
      <c r="O960" s="15"/>
    </row>
    <row r="961" spans="1:15" ht="15.75" customHeight="1">
      <c r="A961" s="15"/>
      <c r="B961" s="15"/>
      <c r="C961" s="15"/>
      <c r="D961" s="15"/>
      <c r="E961" s="15"/>
      <c r="F961" s="15"/>
      <c r="G961" s="15"/>
      <c r="H961" s="15"/>
      <c r="I961" s="15"/>
      <c r="J961" s="15"/>
      <c r="K961" s="15"/>
      <c r="M961" s="15"/>
      <c r="O961" s="15"/>
    </row>
    <row r="962" spans="1:15" ht="15.75" customHeight="1">
      <c r="A962" s="15"/>
      <c r="B962" s="15"/>
      <c r="C962" s="15"/>
      <c r="D962" s="15"/>
      <c r="E962" s="15"/>
      <c r="F962" s="15"/>
      <c r="G962" s="15"/>
      <c r="H962" s="15"/>
      <c r="I962" s="15"/>
      <c r="J962" s="15"/>
      <c r="K962" s="15"/>
      <c r="M962" s="15"/>
      <c r="O962" s="15"/>
    </row>
    <row r="963" spans="1:15" ht="15.75" customHeight="1">
      <c r="A963" s="15"/>
      <c r="B963" s="15"/>
      <c r="C963" s="15"/>
      <c r="D963" s="15"/>
      <c r="E963" s="15"/>
      <c r="F963" s="15"/>
      <c r="G963" s="15"/>
      <c r="H963" s="15"/>
      <c r="I963" s="15"/>
      <c r="J963" s="15"/>
      <c r="K963" s="15"/>
      <c r="M963" s="15"/>
      <c r="O963" s="15"/>
    </row>
    <row r="964" spans="1:15" ht="15.75" customHeight="1">
      <c r="A964" s="15"/>
      <c r="B964" s="15"/>
      <c r="C964" s="15"/>
      <c r="D964" s="15"/>
      <c r="E964" s="15"/>
      <c r="F964" s="15"/>
      <c r="G964" s="15"/>
      <c r="H964" s="15"/>
      <c r="I964" s="15"/>
      <c r="J964" s="15"/>
      <c r="K964" s="15"/>
      <c r="M964" s="15"/>
      <c r="O964" s="15"/>
    </row>
    <row r="965" spans="1:15" ht="15.75" customHeight="1">
      <c r="A965" s="15"/>
      <c r="B965" s="15"/>
      <c r="C965" s="15"/>
      <c r="D965" s="15"/>
      <c r="E965" s="15"/>
      <c r="F965" s="15"/>
      <c r="G965" s="15"/>
      <c r="H965" s="15"/>
      <c r="I965" s="15"/>
      <c r="J965" s="15"/>
      <c r="K965" s="15"/>
      <c r="M965" s="15"/>
      <c r="O965" s="15"/>
    </row>
    <row r="966" spans="1:15" ht="15.75" customHeight="1">
      <c r="A966" s="15"/>
      <c r="B966" s="15"/>
      <c r="C966" s="15"/>
      <c r="D966" s="15"/>
      <c r="E966" s="15"/>
      <c r="F966" s="15"/>
      <c r="G966" s="15"/>
      <c r="H966" s="15"/>
      <c r="I966" s="15"/>
      <c r="J966" s="15"/>
      <c r="K966" s="15"/>
      <c r="M966" s="15"/>
      <c r="O966" s="15"/>
    </row>
    <row r="967" spans="1:15" ht="15.75" customHeight="1">
      <c r="A967" s="15"/>
      <c r="B967" s="15"/>
      <c r="C967" s="15"/>
      <c r="D967" s="15"/>
      <c r="E967" s="15"/>
      <c r="F967" s="15"/>
      <c r="G967" s="15"/>
      <c r="H967" s="15"/>
      <c r="I967" s="15"/>
      <c r="J967" s="15"/>
      <c r="K967" s="15"/>
      <c r="M967" s="15"/>
      <c r="O967" s="15"/>
    </row>
    <row r="968" spans="1:15" ht="15.75" customHeight="1">
      <c r="A968" s="15"/>
      <c r="B968" s="15"/>
      <c r="C968" s="15"/>
      <c r="D968" s="15"/>
      <c r="E968" s="15"/>
      <c r="F968" s="15"/>
      <c r="G968" s="15"/>
      <c r="H968" s="15"/>
      <c r="I968" s="15"/>
      <c r="J968" s="15"/>
      <c r="K968" s="15"/>
      <c r="M968" s="15"/>
      <c r="O968" s="15"/>
    </row>
    <row r="969" spans="1:15" ht="15.75" customHeight="1">
      <c r="A969" s="15"/>
      <c r="B969" s="15"/>
      <c r="C969" s="15"/>
      <c r="D969" s="15"/>
      <c r="E969" s="15"/>
      <c r="F969" s="15"/>
      <c r="G969" s="15"/>
      <c r="H969" s="15"/>
      <c r="I969" s="15"/>
      <c r="J969" s="15"/>
      <c r="K969" s="15"/>
      <c r="M969" s="15"/>
      <c r="O969" s="15"/>
    </row>
    <row r="970" spans="1:15" ht="15.75" customHeight="1">
      <c r="A970" s="15"/>
      <c r="B970" s="15"/>
      <c r="C970" s="15"/>
      <c r="D970" s="15"/>
      <c r="E970" s="15"/>
      <c r="F970" s="15"/>
      <c r="G970" s="15"/>
      <c r="H970" s="15"/>
      <c r="I970" s="15"/>
      <c r="J970" s="15"/>
      <c r="K970" s="15"/>
      <c r="M970" s="15"/>
      <c r="O970" s="15"/>
    </row>
    <row r="971" spans="1:15" ht="15.75" customHeight="1">
      <c r="A971" s="15"/>
      <c r="B971" s="15"/>
      <c r="C971" s="15"/>
      <c r="D971" s="15"/>
      <c r="E971" s="15"/>
      <c r="F971" s="15"/>
      <c r="G971" s="15"/>
      <c r="H971" s="15"/>
      <c r="I971" s="15"/>
      <c r="J971" s="15"/>
      <c r="K971" s="15"/>
      <c r="M971" s="15"/>
      <c r="O971" s="15"/>
    </row>
    <row r="972" spans="1:15" ht="15.75" customHeight="1">
      <c r="A972" s="15"/>
      <c r="B972" s="15"/>
      <c r="C972" s="15"/>
      <c r="D972" s="15"/>
      <c r="E972" s="15"/>
      <c r="F972" s="15"/>
      <c r="G972" s="15"/>
      <c r="H972" s="15"/>
      <c r="I972" s="15"/>
      <c r="J972" s="15"/>
      <c r="K972" s="15"/>
      <c r="M972" s="15"/>
      <c r="O972" s="15"/>
    </row>
    <row r="973" spans="1:15" ht="15.75" customHeight="1">
      <c r="A973" s="15"/>
      <c r="B973" s="15"/>
      <c r="C973" s="15"/>
      <c r="D973" s="15"/>
      <c r="E973" s="15"/>
      <c r="F973" s="15"/>
      <c r="G973" s="15"/>
      <c r="H973" s="15"/>
      <c r="I973" s="15"/>
      <c r="J973" s="15"/>
      <c r="K973" s="15"/>
      <c r="M973" s="15"/>
      <c r="O973" s="15"/>
    </row>
    <row r="974" spans="1:15" ht="15.75" customHeight="1">
      <c r="A974" s="15"/>
      <c r="B974" s="15"/>
      <c r="C974" s="15"/>
      <c r="D974" s="15"/>
      <c r="E974" s="15"/>
      <c r="F974" s="15"/>
      <c r="G974" s="15"/>
      <c r="H974" s="15"/>
      <c r="I974" s="15"/>
      <c r="J974" s="15"/>
      <c r="K974" s="15"/>
      <c r="M974" s="15"/>
      <c r="O974" s="15"/>
    </row>
    <row r="975" spans="1:15" ht="15.75" customHeight="1">
      <c r="A975" s="15"/>
      <c r="B975" s="15"/>
      <c r="C975" s="15"/>
      <c r="D975" s="15"/>
      <c r="E975" s="15"/>
      <c r="F975" s="15"/>
      <c r="G975" s="15"/>
      <c r="H975" s="15"/>
      <c r="I975" s="15"/>
      <c r="J975" s="15"/>
      <c r="K975" s="15"/>
      <c r="M975" s="15"/>
      <c r="O975" s="15"/>
    </row>
    <row r="976" spans="1:15" ht="15.75" customHeight="1">
      <c r="A976" s="15"/>
      <c r="B976" s="15"/>
      <c r="C976" s="15"/>
      <c r="D976" s="15"/>
      <c r="E976" s="15"/>
      <c r="F976" s="15"/>
      <c r="G976" s="15"/>
      <c r="H976" s="15"/>
      <c r="I976" s="15"/>
      <c r="J976" s="15"/>
      <c r="K976" s="15"/>
      <c r="M976" s="15"/>
      <c r="O976" s="15"/>
    </row>
    <row r="977" spans="1:15" ht="15.75" customHeight="1">
      <c r="A977" s="15"/>
      <c r="B977" s="15"/>
      <c r="C977" s="15"/>
      <c r="D977" s="15"/>
      <c r="E977" s="15"/>
      <c r="F977" s="15"/>
      <c r="G977" s="15"/>
      <c r="H977" s="15"/>
      <c r="I977" s="15"/>
      <c r="J977" s="15"/>
      <c r="K977" s="15"/>
      <c r="M977" s="15"/>
      <c r="O977" s="15"/>
    </row>
    <row r="978" spans="1:15" ht="15.75" customHeight="1">
      <c r="A978" s="15"/>
      <c r="B978" s="15"/>
      <c r="C978" s="15"/>
      <c r="D978" s="15"/>
      <c r="E978" s="15"/>
      <c r="F978" s="15"/>
      <c r="G978" s="15"/>
      <c r="H978" s="15"/>
      <c r="I978" s="15"/>
      <c r="J978" s="15"/>
      <c r="K978" s="15"/>
      <c r="M978" s="15"/>
      <c r="O978" s="15"/>
    </row>
    <row r="979" spans="1:15" ht="15.75" customHeight="1">
      <c r="A979" s="15"/>
      <c r="B979" s="15"/>
      <c r="C979" s="15"/>
      <c r="D979" s="15"/>
      <c r="E979" s="15"/>
      <c r="F979" s="15"/>
      <c r="G979" s="15"/>
      <c r="H979" s="15"/>
      <c r="I979" s="15"/>
      <c r="J979" s="15"/>
      <c r="K979" s="15"/>
      <c r="M979" s="15"/>
      <c r="O979" s="15"/>
    </row>
    <row r="980" spans="1:15" ht="15.75" customHeight="1">
      <c r="A980" s="15"/>
      <c r="B980" s="15"/>
      <c r="C980" s="15"/>
      <c r="D980" s="15"/>
      <c r="E980" s="15"/>
      <c r="F980" s="15"/>
      <c r="G980" s="15"/>
      <c r="H980" s="15"/>
      <c r="I980" s="15"/>
      <c r="J980" s="15"/>
      <c r="K980" s="15"/>
      <c r="M980" s="15"/>
      <c r="O980" s="15"/>
    </row>
    <row r="981" spans="1:15" ht="15.75" customHeight="1">
      <c r="A981" s="15"/>
      <c r="B981" s="15"/>
      <c r="C981" s="15"/>
      <c r="D981" s="15"/>
      <c r="E981" s="15"/>
      <c r="F981" s="15"/>
      <c r="G981" s="15"/>
      <c r="H981" s="15"/>
      <c r="I981" s="15"/>
      <c r="J981" s="15"/>
      <c r="K981" s="15"/>
      <c r="M981" s="15"/>
      <c r="O981" s="15"/>
    </row>
    <row r="982" spans="1:15" ht="15.75" customHeight="1">
      <c r="A982" s="15"/>
      <c r="B982" s="15"/>
      <c r="C982" s="15"/>
      <c r="D982" s="15"/>
      <c r="E982" s="15"/>
      <c r="F982" s="15"/>
      <c r="G982" s="15"/>
      <c r="H982" s="15"/>
      <c r="I982" s="15"/>
      <c r="J982" s="15"/>
      <c r="K982" s="15"/>
      <c r="M982" s="15"/>
      <c r="O982" s="15"/>
    </row>
    <row r="983" spans="1:15" ht="15.75" customHeight="1">
      <c r="A983" s="15"/>
      <c r="B983" s="15"/>
      <c r="C983" s="15"/>
      <c r="D983" s="15"/>
      <c r="E983" s="15"/>
      <c r="F983" s="15"/>
      <c r="G983" s="15"/>
      <c r="H983" s="15"/>
      <c r="I983" s="15"/>
      <c r="J983" s="15"/>
      <c r="K983" s="15"/>
      <c r="M983" s="15"/>
      <c r="O983" s="15"/>
    </row>
    <row r="984" spans="1:15" ht="15.75" customHeight="1">
      <c r="A984" s="15"/>
      <c r="B984" s="15"/>
      <c r="C984" s="15"/>
      <c r="D984" s="15"/>
      <c r="E984" s="15"/>
      <c r="F984" s="15"/>
      <c r="G984" s="15"/>
      <c r="H984" s="15"/>
      <c r="I984" s="15"/>
      <c r="J984" s="15"/>
      <c r="K984" s="15"/>
      <c r="M984" s="15"/>
      <c r="O984" s="15"/>
    </row>
    <row r="985" spans="1:15" ht="15.75" customHeight="1">
      <c r="A985" s="15"/>
      <c r="B985" s="15"/>
      <c r="C985" s="15"/>
      <c r="D985" s="15"/>
      <c r="E985" s="15"/>
      <c r="F985" s="15"/>
      <c r="G985" s="15"/>
      <c r="H985" s="15"/>
      <c r="I985" s="15"/>
      <c r="J985" s="15"/>
      <c r="K985" s="15"/>
      <c r="M985" s="15"/>
      <c r="O985" s="15"/>
    </row>
    <row r="986" spans="1:15" ht="15.75" customHeight="1">
      <c r="A986" s="15"/>
      <c r="B986" s="15"/>
      <c r="C986" s="15"/>
      <c r="D986" s="15"/>
      <c r="E986" s="15"/>
      <c r="F986" s="15"/>
      <c r="G986" s="15"/>
      <c r="H986" s="15"/>
      <c r="I986" s="15"/>
      <c r="J986" s="15"/>
      <c r="K986" s="15"/>
      <c r="M986" s="15"/>
      <c r="O986" s="15"/>
    </row>
    <row r="987" spans="1:15" ht="15.75" customHeight="1">
      <c r="A987" s="15"/>
      <c r="B987" s="15"/>
      <c r="C987" s="15"/>
      <c r="D987" s="15"/>
      <c r="E987" s="15"/>
      <c r="F987" s="15"/>
      <c r="G987" s="15"/>
      <c r="H987" s="15"/>
      <c r="I987" s="15"/>
      <c r="J987" s="15"/>
      <c r="K987" s="15"/>
      <c r="M987" s="15"/>
      <c r="O987" s="15"/>
    </row>
    <row r="988" spans="1:15" ht="15.75" customHeight="1">
      <c r="A988" s="15"/>
      <c r="B988" s="15"/>
      <c r="C988" s="15"/>
      <c r="D988" s="15"/>
      <c r="E988" s="15"/>
      <c r="F988" s="15"/>
      <c r="G988" s="15"/>
      <c r="H988" s="15"/>
      <c r="I988" s="15"/>
      <c r="J988" s="15"/>
      <c r="K988" s="15"/>
      <c r="M988" s="15"/>
      <c r="O988" s="15"/>
    </row>
    <row r="989" spans="1:15" ht="15.75" customHeight="1">
      <c r="A989" s="15"/>
      <c r="B989" s="15"/>
      <c r="C989" s="15"/>
      <c r="D989" s="15"/>
      <c r="E989" s="15"/>
      <c r="F989" s="15"/>
      <c r="G989" s="15"/>
      <c r="H989" s="15"/>
      <c r="I989" s="15"/>
      <c r="J989" s="15"/>
      <c r="K989" s="15"/>
      <c r="M989" s="15"/>
      <c r="O989" s="15"/>
    </row>
    <row r="990" spans="1:15" ht="15.75" customHeight="1">
      <c r="A990" s="15"/>
      <c r="B990" s="15"/>
      <c r="C990" s="15"/>
      <c r="D990" s="15"/>
      <c r="E990" s="15"/>
      <c r="F990" s="15"/>
      <c r="G990" s="15"/>
      <c r="H990" s="15"/>
      <c r="I990" s="15"/>
      <c r="J990" s="15"/>
      <c r="K990" s="15"/>
      <c r="M990" s="15"/>
      <c r="O990" s="15"/>
    </row>
    <row r="991" spans="1:15" ht="15.75" customHeight="1">
      <c r="A991" s="15"/>
      <c r="B991" s="15"/>
      <c r="C991" s="15"/>
      <c r="D991" s="15"/>
      <c r="E991" s="15"/>
      <c r="F991" s="15"/>
      <c r="G991" s="15"/>
      <c r="H991" s="15"/>
      <c r="I991" s="15"/>
      <c r="J991" s="15"/>
      <c r="K991" s="15"/>
      <c r="M991" s="15"/>
      <c r="O991" s="15"/>
    </row>
    <row r="992" spans="1:15" ht="15.75" customHeight="1">
      <c r="A992" s="15"/>
      <c r="B992" s="15"/>
      <c r="C992" s="15"/>
      <c r="D992" s="15"/>
      <c r="E992" s="15"/>
      <c r="F992" s="15"/>
      <c r="G992" s="15"/>
      <c r="H992" s="15"/>
      <c r="I992" s="15"/>
      <c r="J992" s="15"/>
      <c r="K992" s="15"/>
      <c r="M992" s="15"/>
      <c r="O992" s="15"/>
    </row>
    <row r="993" spans="1:15" ht="15.75" customHeight="1">
      <c r="A993" s="15"/>
      <c r="B993" s="15"/>
      <c r="C993" s="15"/>
      <c r="D993" s="15"/>
      <c r="E993" s="15"/>
      <c r="F993" s="15"/>
      <c r="G993" s="15"/>
      <c r="H993" s="15"/>
      <c r="I993" s="15"/>
      <c r="J993" s="15"/>
      <c r="K993" s="15"/>
      <c r="M993" s="15"/>
      <c r="O993" s="15"/>
    </row>
    <row r="994" spans="1:15" ht="15.75" customHeight="1">
      <c r="A994" s="15"/>
      <c r="B994" s="15"/>
      <c r="C994" s="15"/>
      <c r="D994" s="15"/>
      <c r="E994" s="15"/>
      <c r="F994" s="15"/>
      <c r="G994" s="15"/>
      <c r="H994" s="15"/>
      <c r="I994" s="15"/>
      <c r="J994" s="15"/>
      <c r="K994" s="15"/>
      <c r="M994" s="15"/>
      <c r="O994" s="15"/>
    </row>
    <row r="995" spans="1:15" ht="15.75" customHeight="1">
      <c r="A995" s="15"/>
      <c r="B995" s="15"/>
      <c r="C995" s="15"/>
      <c r="D995" s="15"/>
      <c r="E995" s="15"/>
      <c r="F995" s="15"/>
      <c r="G995" s="15"/>
      <c r="H995" s="15"/>
      <c r="I995" s="15"/>
      <c r="J995" s="15"/>
      <c r="K995" s="15"/>
      <c r="M995" s="15"/>
      <c r="O995" s="15"/>
    </row>
    <row r="996" spans="1:15" ht="15.75" customHeight="1">
      <c r="A996" s="15"/>
      <c r="B996" s="15"/>
      <c r="C996" s="15"/>
      <c r="D996" s="15"/>
      <c r="E996" s="15"/>
      <c r="F996" s="15"/>
      <c r="G996" s="15"/>
      <c r="H996" s="15"/>
      <c r="I996" s="15"/>
      <c r="J996" s="15"/>
      <c r="K996" s="15"/>
      <c r="M996" s="15"/>
      <c r="O996" s="15"/>
    </row>
    <row r="997" spans="1:15" ht="15.75" customHeight="1">
      <c r="A997" s="15"/>
      <c r="B997" s="15"/>
      <c r="C997" s="15"/>
      <c r="D997" s="15"/>
      <c r="E997" s="15"/>
      <c r="F997" s="15"/>
      <c r="G997" s="15"/>
      <c r="H997" s="15"/>
      <c r="I997" s="15"/>
      <c r="J997" s="15"/>
      <c r="K997" s="15"/>
      <c r="M997" s="15"/>
      <c r="O997" s="15"/>
    </row>
    <row r="998" spans="1:15" ht="15.75" customHeight="1">
      <c r="A998" s="15"/>
      <c r="B998" s="15"/>
      <c r="C998" s="15"/>
      <c r="D998" s="15"/>
      <c r="E998" s="15"/>
      <c r="F998" s="15"/>
      <c r="G998" s="15"/>
      <c r="H998" s="15"/>
      <c r="I998" s="15"/>
      <c r="J998" s="15"/>
      <c r="K998" s="15"/>
      <c r="M998" s="15"/>
      <c r="O998" s="15"/>
    </row>
    <row r="999" spans="1:15" ht="15.75" customHeight="1">
      <c r="A999" s="15"/>
      <c r="B999" s="15"/>
      <c r="C999" s="15"/>
      <c r="D999" s="15"/>
      <c r="E999" s="15"/>
      <c r="F999" s="15"/>
      <c r="G999" s="15"/>
      <c r="H999" s="15"/>
      <c r="I999" s="15"/>
      <c r="J999" s="15"/>
      <c r="K999" s="15"/>
      <c r="M999" s="15"/>
      <c r="O999" s="15"/>
    </row>
    <row r="1000" spans="1:15" ht="15.75" customHeight="1">
      <c r="A1000" s="15"/>
      <c r="B1000" s="15"/>
      <c r="C1000" s="15"/>
      <c r="D1000" s="15"/>
      <c r="E1000" s="15"/>
      <c r="F1000" s="15"/>
      <c r="G1000" s="15"/>
      <c r="H1000" s="15"/>
      <c r="I1000" s="15"/>
      <c r="J1000" s="15"/>
      <c r="K1000" s="15"/>
      <c r="M1000" s="15"/>
      <c r="O1000" s="15"/>
    </row>
    <row r="1001" spans="1:15" ht="15.75" customHeight="1">
      <c r="A1001" s="15"/>
      <c r="B1001" s="15"/>
      <c r="C1001" s="15"/>
      <c r="D1001" s="15"/>
      <c r="E1001" s="15"/>
      <c r="F1001" s="15"/>
      <c r="G1001" s="15"/>
      <c r="H1001" s="15"/>
      <c r="I1001" s="15"/>
      <c r="J1001" s="15"/>
      <c r="K1001" s="15"/>
      <c r="M1001" s="15"/>
      <c r="O1001" s="15"/>
    </row>
    <row r="1002" spans="1:15" ht="15.75" customHeight="1">
      <c r="A1002" s="15"/>
      <c r="B1002" s="15"/>
      <c r="C1002" s="15"/>
      <c r="D1002" s="15"/>
      <c r="E1002" s="15"/>
      <c r="F1002" s="15"/>
      <c r="G1002" s="15"/>
      <c r="H1002" s="15"/>
      <c r="I1002" s="15"/>
      <c r="J1002" s="15"/>
      <c r="K1002" s="15"/>
      <c r="M1002" s="15"/>
      <c r="O1002" s="15"/>
    </row>
    <row r="1003" spans="1:15" ht="15.75" customHeight="1">
      <c r="A1003" s="15"/>
      <c r="B1003" s="15"/>
      <c r="C1003" s="15"/>
      <c r="D1003" s="15"/>
      <c r="E1003" s="15"/>
      <c r="F1003" s="15"/>
      <c r="G1003" s="15"/>
      <c r="H1003" s="15"/>
      <c r="I1003" s="15"/>
      <c r="J1003" s="15"/>
      <c r="K1003" s="15"/>
      <c r="M1003" s="15"/>
      <c r="O1003" s="15"/>
    </row>
    <row r="1004" spans="1:15" ht="15.75" customHeight="1">
      <c r="A1004" s="15"/>
      <c r="B1004" s="15"/>
      <c r="C1004" s="15"/>
      <c r="D1004" s="15"/>
      <c r="E1004" s="15"/>
      <c r="F1004" s="15"/>
      <c r="G1004" s="15"/>
      <c r="H1004" s="15"/>
      <c r="I1004" s="15"/>
      <c r="J1004" s="15"/>
      <c r="K1004" s="15"/>
      <c r="M1004" s="15"/>
      <c r="O1004" s="15"/>
    </row>
    <row r="1005" spans="1:15" ht="15.75" customHeight="1">
      <c r="B1005" s="15"/>
      <c r="C1005" s="15"/>
      <c r="D1005" s="15"/>
      <c r="E1005" s="15"/>
      <c r="F1005" s="15"/>
      <c r="G1005" s="15"/>
      <c r="H1005" s="15"/>
      <c r="I1005" s="15"/>
      <c r="J1005" s="15"/>
      <c r="K1005" s="15"/>
      <c r="M1005" s="15"/>
      <c r="O1005" s="15"/>
    </row>
  </sheetData>
  <hyperlinks>
    <hyperlink ref="O2" r:id="rId1" xr:uid="{00000000-0004-0000-0600-000000000000}"/>
    <hyperlink ref="I3" r:id="rId2" xr:uid="{00000000-0004-0000-0600-000001000000}"/>
    <hyperlink ref="I6" r:id="rId3" xr:uid="{00000000-0004-0000-0600-000002000000}"/>
    <hyperlink ref="O6" r:id="rId4" xr:uid="{00000000-0004-0000-0600-000004000000}"/>
    <hyperlink ref="I7" r:id="rId5" xr:uid="{00000000-0004-0000-0600-000005000000}"/>
    <hyperlink ref="O7" r:id="rId6" xr:uid="{00000000-0004-0000-0600-000006000000}"/>
    <hyperlink ref="I8" r:id="rId7" xr:uid="{00000000-0004-0000-0600-000007000000}"/>
    <hyperlink ref="O8" r:id="rId8" xr:uid="{00000000-0004-0000-0600-000008000000}"/>
    <hyperlink ref="I9" r:id="rId9" xr:uid="{00000000-0004-0000-0600-000009000000}"/>
    <hyperlink ref="O9" r:id="rId10" xr:uid="{00000000-0004-0000-0600-00000A000000}"/>
    <hyperlink ref="I10" r:id="rId11" xr:uid="{00000000-0004-0000-0600-00000B000000}"/>
    <hyperlink ref="O10" r:id="rId12" xr:uid="{00000000-0004-0000-0600-00000C000000}"/>
    <hyperlink ref="I11" r:id="rId13" xr:uid="{00000000-0004-0000-0600-00000D000000}"/>
    <hyperlink ref="O11" r:id="rId14" xr:uid="{00000000-0004-0000-0600-00000E000000}"/>
    <hyperlink ref="I12" r:id="rId15" xr:uid="{00000000-0004-0000-0600-00000F000000}"/>
    <hyperlink ref="O12" r:id="rId16" xr:uid="{00000000-0004-0000-0600-000010000000}"/>
    <hyperlink ref="I13" r:id="rId17" xr:uid="{00000000-0004-0000-0600-000011000000}"/>
    <hyperlink ref="O13" r:id="rId18" xr:uid="{00000000-0004-0000-0600-000012000000}"/>
    <hyperlink ref="I14" r:id="rId19" xr:uid="{00000000-0004-0000-0600-000013000000}"/>
    <hyperlink ref="O14" r:id="rId20" xr:uid="{00000000-0004-0000-0600-000014000000}"/>
    <hyperlink ref="I15" r:id="rId21" xr:uid="{00000000-0004-0000-0600-000015000000}"/>
    <hyperlink ref="O15" r:id="rId22" xr:uid="{00000000-0004-0000-0600-000016000000}"/>
    <hyperlink ref="I16" r:id="rId23" xr:uid="{00000000-0004-0000-0600-000017000000}"/>
    <hyperlink ref="O16" r:id="rId24" xr:uid="{00000000-0004-0000-0600-000018000000}"/>
    <hyperlink ref="I17" r:id="rId25" xr:uid="{00000000-0004-0000-0600-000019000000}"/>
    <hyperlink ref="O17" r:id="rId26" xr:uid="{00000000-0004-0000-0600-00001A000000}"/>
    <hyperlink ref="I18" r:id="rId27" xr:uid="{00000000-0004-0000-0600-00001B000000}"/>
    <hyperlink ref="O18" r:id="rId28" xr:uid="{00000000-0004-0000-0600-00001C000000}"/>
    <hyperlink ref="I19" r:id="rId29" xr:uid="{00000000-0004-0000-0600-00001D000000}"/>
    <hyperlink ref="O19" r:id="rId30" xr:uid="{00000000-0004-0000-0600-00001E000000}"/>
    <hyperlink ref="I20" r:id="rId31" xr:uid="{00000000-0004-0000-0600-00001F000000}"/>
    <hyperlink ref="O20" r:id="rId32" xr:uid="{00000000-0004-0000-0600-000020000000}"/>
    <hyperlink ref="I21" r:id="rId33" xr:uid="{00000000-0004-0000-0600-000021000000}"/>
    <hyperlink ref="O21" r:id="rId34" xr:uid="{00000000-0004-0000-0600-000022000000}"/>
    <hyperlink ref="I22" r:id="rId35" xr:uid="{00000000-0004-0000-0600-000023000000}"/>
    <hyperlink ref="O22" r:id="rId36" xr:uid="{00000000-0004-0000-0600-000024000000}"/>
    <hyperlink ref="I23" r:id="rId37" xr:uid="{00000000-0004-0000-0600-000025000000}"/>
    <hyperlink ref="O23" r:id="rId38" xr:uid="{00000000-0004-0000-0600-000026000000}"/>
    <hyperlink ref="I24" r:id="rId39" xr:uid="{00000000-0004-0000-0600-000027000000}"/>
    <hyperlink ref="O24" r:id="rId40" xr:uid="{00000000-0004-0000-0600-000028000000}"/>
    <hyperlink ref="I25" r:id="rId41" xr:uid="{00000000-0004-0000-0600-000029000000}"/>
    <hyperlink ref="O25" r:id="rId42" xr:uid="{00000000-0004-0000-0600-00002A000000}"/>
    <hyperlink ref="O26" r:id="rId43" xr:uid="{00000000-0004-0000-0600-00002B000000}"/>
    <hyperlink ref="I27" r:id="rId44" xr:uid="{00000000-0004-0000-0600-00002C000000}"/>
    <hyperlink ref="I28" r:id="rId45" xr:uid="{00000000-0004-0000-0600-00002D000000}"/>
    <hyperlink ref="I29" r:id="rId46" xr:uid="{00000000-0004-0000-0600-00002E000000}"/>
    <hyperlink ref="I30" r:id="rId47" xr:uid="{00000000-0004-0000-0600-00002F000000}"/>
    <hyperlink ref="I31" r:id="rId48" xr:uid="{00000000-0004-0000-0600-000030000000}"/>
    <hyperlink ref="I32" r:id="rId49" xr:uid="{00000000-0004-0000-0600-000031000000}"/>
    <hyperlink ref="I33" r:id="rId50" xr:uid="{00000000-0004-0000-0600-000032000000}"/>
    <hyperlink ref="I34" r:id="rId51" xr:uid="{00000000-0004-0000-0600-000033000000}"/>
    <hyperlink ref="I37" r:id="rId52" xr:uid="{00000000-0004-0000-0600-000034000000}"/>
    <hyperlink ref="I40" r:id="rId53" xr:uid="{00000000-0004-0000-0600-000035000000}"/>
    <hyperlink ref="I41" r:id="rId54" xr:uid="{00000000-0004-0000-0600-000036000000}"/>
    <hyperlink ref="I42" r:id="rId55" xr:uid="{00000000-0004-0000-0600-000037000000}"/>
    <hyperlink ref="O42" r:id="rId56" xr:uid="{00000000-0004-0000-0600-000038000000}"/>
    <hyperlink ref="I44" r:id="rId57" xr:uid="{00000000-0004-0000-0600-000039000000}"/>
    <hyperlink ref="I45" r:id="rId58" xr:uid="{00000000-0004-0000-0600-00003A000000}"/>
    <hyperlink ref="I48" r:id="rId59" xr:uid="{00000000-0004-0000-0600-00003B000000}"/>
    <hyperlink ref="I51" r:id="rId60" xr:uid="{00000000-0004-0000-0600-00003C000000}"/>
    <hyperlink ref="I52" r:id="rId61" xr:uid="{00000000-0004-0000-0600-00003D000000}"/>
    <hyperlink ref="I53" r:id="rId62" xr:uid="{00000000-0004-0000-0600-00003E000000}"/>
    <hyperlink ref="O53" r:id="rId63" xr:uid="{00000000-0004-0000-0600-00003F000000}"/>
    <hyperlink ref="I55" r:id="rId64" xr:uid="{00000000-0004-0000-0600-000040000000}"/>
    <hyperlink ref="O55" r:id="rId65" xr:uid="{00000000-0004-0000-0600-000041000000}"/>
    <hyperlink ref="I56" r:id="rId66" xr:uid="{00000000-0004-0000-0600-000042000000}"/>
    <hyperlink ref="I58" r:id="rId67" xr:uid="{00000000-0004-0000-0600-000043000000}"/>
    <hyperlink ref="I59" r:id="rId68" xr:uid="{00000000-0004-0000-0600-000044000000}"/>
    <hyperlink ref="O59" r:id="rId69" xr:uid="{00000000-0004-0000-0600-000045000000}"/>
    <hyperlink ref="I60" r:id="rId70" xr:uid="{00000000-0004-0000-0600-000046000000}"/>
    <hyperlink ref="O60" r:id="rId71" xr:uid="{00000000-0004-0000-0600-000047000000}"/>
    <hyperlink ref="I61" r:id="rId72" xr:uid="{00000000-0004-0000-0600-000048000000}"/>
    <hyperlink ref="O61" r:id="rId73" xr:uid="{00000000-0004-0000-0600-000049000000}"/>
    <hyperlink ref="I62" r:id="rId74" xr:uid="{00000000-0004-0000-0600-00004A000000}"/>
    <hyperlink ref="O62" r:id="rId75" xr:uid="{00000000-0004-0000-0600-00004B000000}"/>
    <hyperlink ref="I63" r:id="rId76" xr:uid="{A24A983E-D995-E540-9AF3-D0029C052F04}"/>
    <hyperlink ref="O63" r:id="rId77" xr:uid="{BDADB290-21EC-C549-B3FA-5F9E58FDB03B}"/>
    <hyperlink ref="I68" r:id="rId78" xr:uid="{7F3813A7-DC41-A147-BC7B-61757A5531C5}"/>
    <hyperlink ref="O68" r:id="rId79" display="http://www.escholarship.org/" xr:uid="{6C41E823-65D7-AF4C-908D-75975B2CCFC4}"/>
    <hyperlink ref="I69" r:id="rId80" xr:uid="{4C568F19-45F5-154A-9FC1-1C9E8A439978}"/>
    <hyperlink ref="O69" r:id="rId81" xr:uid="{13C1984C-C1FA-B54D-A79E-EDE0113269D1}"/>
    <hyperlink ref="I70" r:id="rId82" xr:uid="{00000000-0004-0000-0100-000037000000}"/>
    <hyperlink ref="O70" r:id="rId83" xr:uid="{00000000-0004-0000-0100-000038000000}"/>
    <hyperlink ref="I71" r:id="rId84" xr:uid="{00000000-0004-0000-0100-0000C5000000}"/>
    <hyperlink ref="O71" r:id="rId85" xr:uid="{00000000-0004-0000-0100-0000C6000000}"/>
    <hyperlink ref="I72" r:id="rId86" xr:uid="{00000000-0004-0000-0100-0000ED000000}"/>
    <hyperlink ref="O72" r:id="rId87" xr:uid="{00000000-0004-0000-0100-0000EE000000}"/>
    <hyperlink ref="I73" r:id="rId88" xr:uid="{00000000-0004-0000-0100-0000EF000000}"/>
    <hyperlink ref="O73" r:id="rId89" xr:uid="{00000000-0004-0000-0100-0000F0000000}"/>
    <hyperlink ref="I74" r:id="rId90" xr:uid="{00000000-0004-0000-0100-0000DB000000}"/>
    <hyperlink ref="O74" r:id="rId91" xr:uid="{00000000-0004-0000-0100-0000DC000000}"/>
    <hyperlink ref="I75" r:id="rId92" xr:uid="{00000000-0004-0000-0100-0000D5000000}"/>
    <hyperlink ref="O75" r:id="rId93" xr:uid="{00000000-0004-0000-0100-0000D6000000}"/>
    <hyperlink ref="I76" r:id="rId94" xr:uid="{00000000-0004-0000-0100-0000D0000000}"/>
    <hyperlink ref="I77" r:id="rId95" xr:uid="{00000000-0004-0000-0100-0000CB000000}"/>
    <hyperlink ref="O77" r:id="rId96" xr:uid="{00000000-0004-0000-0100-0000CC000000}"/>
    <hyperlink ref="I78" r:id="rId97" xr:uid="{00000000-0004-0000-0100-000014010000}"/>
    <hyperlink ref="O78" r:id="rId98" xr:uid="{00000000-0004-0000-0100-000015010000}"/>
    <hyperlink ref="I79" r:id="rId99" xr:uid="{00000000-0004-0000-0100-00002C010000}"/>
    <hyperlink ref="O79" r:id="rId100" xr:uid="{00000000-0004-0000-0100-00002D010000}"/>
    <hyperlink ref="I80" r:id="rId101" xr:uid="{00000000-0004-0000-0100-00003A010000}"/>
    <hyperlink ref="O80" r:id="rId102" xr:uid="{00000000-0004-0000-0100-00003B010000}"/>
    <hyperlink ref="I81" r:id="rId103" xr:uid="{00000000-0004-0000-0100-00003C010000}"/>
    <hyperlink ref="O81" r:id="rId104" xr:uid="{00000000-0004-0000-0100-00003D010000}"/>
    <hyperlink ref="I82" r:id="rId105" xr:uid="{00000000-0004-0000-0100-00006E010000}"/>
    <hyperlink ref="I83" r:id="rId106" xr:uid="{00000000-0004-0000-0100-00007D010000}"/>
    <hyperlink ref="I84" r:id="rId107" xr:uid="{00000000-0004-0000-0100-00007F010000}"/>
    <hyperlink ref="I85" r:id="rId108" xr:uid="{00000000-0004-0000-0100-000081010000}"/>
    <hyperlink ref="I86" r:id="rId109" xr:uid="{00000000-0004-0000-0100-000082010000}"/>
    <hyperlink ref="I87" r:id="rId110" xr:uid="{00000000-0004-0000-0100-000024010000}"/>
    <hyperlink ref="O87" r:id="rId111" xr:uid="{00000000-0004-0000-0100-000025010000}"/>
    <hyperlink ref="I88" r:id="rId112" xr:uid="{00000000-0004-0000-0200-000004000000}"/>
    <hyperlink ref="I89" r:id="rId113" xr:uid="{00000000-0004-0000-0200-000008000000}"/>
    <hyperlink ref="I90" r:id="rId114" xr:uid="{00000000-0004-0000-0200-00000B000000}"/>
    <hyperlink ref="O90" r:id="rId115" xr:uid="{00000000-0004-0000-0200-00000C000000}"/>
    <hyperlink ref="I91" r:id="rId116" xr:uid="{00000000-0004-0000-0200-000011000000}"/>
    <hyperlink ref="I92" r:id="rId117" xr:uid="{00000000-0004-0000-0200-00001A000000}"/>
    <hyperlink ref="I93" r:id="rId118" xr:uid="{00000000-0004-0000-0200-000020000000}"/>
    <hyperlink ref="O93" r:id="rId119" xr:uid="{00000000-0004-0000-0200-000021000000}"/>
    <hyperlink ref="I94" r:id="rId120" xr:uid="{00000000-0004-0000-0200-000036000000}"/>
    <hyperlink ref="O94" r:id="rId121" xr:uid="{00000000-0004-0000-0200-000037000000}"/>
    <hyperlink ref="I95" r:id="rId122" xr:uid="{00000000-0004-0000-0200-00003E000000}"/>
    <hyperlink ref="I96" r:id="rId123" xr:uid="{00000000-0004-0000-0200-000041000000}"/>
    <hyperlink ref="O96" r:id="rId124" xr:uid="{00000000-0004-0000-0200-000042000000}"/>
    <hyperlink ref="I97" r:id="rId125" xr:uid="{00000000-0004-0000-0200-000043000000}"/>
    <hyperlink ref="I98" r:id="rId126" xr:uid="{00000000-0004-0000-0200-000044000000}"/>
    <hyperlink ref="I99" r:id="rId127" xr:uid="{00000000-0004-0000-0200-000045000000}"/>
    <hyperlink ref="I100" r:id="rId128" xr:uid="{00000000-0004-0000-0200-00004A000000}"/>
    <hyperlink ref="I101" r:id="rId129" xr:uid="{00000000-0004-0000-0200-000055000000}"/>
    <hyperlink ref="I102" r:id="rId130" xr:uid="{00000000-0004-0000-0200-00007D000000}"/>
    <hyperlink ref="O102" r:id="rId131" xr:uid="{00000000-0004-0000-0200-00007E000000}"/>
    <hyperlink ref="I103" r:id="rId132" xr:uid="{00000000-0004-0000-0200-000096000000}"/>
    <hyperlink ref="I104" r:id="rId133" xr:uid="{00000000-0004-0000-0200-000097000000}"/>
    <hyperlink ref="I105" r:id="rId134" xr:uid="{00000000-0004-0000-0200-000098000000}"/>
    <hyperlink ref="I106" r:id="rId135" xr:uid="{00000000-0004-0000-0200-00009B000000}"/>
    <hyperlink ref="I107" r:id="rId136" xr:uid="{00000000-0004-0000-0200-00009E000000}"/>
    <hyperlink ref="I108" r:id="rId137" xr:uid="{00000000-0004-0000-0200-0000A2000000}"/>
    <hyperlink ref="O108" r:id="rId138" xr:uid="{00000000-0004-0000-0200-0000A3000000}"/>
  </hyperlinks>
  <pageMargins left="0.7" right="0.7" top="0.75" bottom="0.75" header="0" footer="0"/>
  <pageSetup orientation="portrait"/>
  <ignoredErrors>
    <ignoredError sqref="B42:B50 B52 B5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3A09-8378-314A-B571-1E30CBFB76AA}">
  <dimension ref="A1:A6"/>
  <sheetViews>
    <sheetView workbookViewId="0">
      <selection activeCell="A6" sqref="A6"/>
    </sheetView>
  </sheetViews>
  <sheetFormatPr baseColWidth="10" defaultRowHeight="16"/>
  <cols>
    <col min="1" max="1" width="103.1640625" customWidth="1"/>
  </cols>
  <sheetData>
    <row r="1" spans="1:1">
      <c r="A1" s="132" t="s">
        <v>2113</v>
      </c>
    </row>
    <row r="2" spans="1:1">
      <c r="A2" s="111" t="s">
        <v>2049</v>
      </c>
    </row>
    <row r="3" spans="1:1">
      <c r="A3" s="111" t="s">
        <v>2050</v>
      </c>
    </row>
    <row r="4" spans="1:1">
      <c r="A4" s="122" t="s">
        <v>2051</v>
      </c>
    </row>
    <row r="5" spans="1:1">
      <c r="A5" s="130" t="s">
        <v>2114</v>
      </c>
    </row>
    <row r="6" spans="1:1">
      <c r="A6" s="88" t="s">
        <v>2111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Banding</vt:lpstr>
      <vt:lpstr>AHSS Journals</vt:lpstr>
      <vt:lpstr>STEM Journals</vt:lpstr>
      <vt:lpstr>Y2 JOURNALS &amp; FLIPS</vt:lpstr>
      <vt:lpstr>Pub. Member Applications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Edwards (Staff)</dc:creator>
  <cp:lastModifiedBy>Caroline Edwards (Staff)</cp:lastModifiedBy>
  <dcterms:created xsi:type="dcterms:W3CDTF">2024-11-01T12:37:33Z</dcterms:created>
  <dcterms:modified xsi:type="dcterms:W3CDTF">2025-11-17T13:27:51Z</dcterms:modified>
</cp:coreProperties>
</file>